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360" yWindow="15" windowWidth="15195" windowHeight="11640" tabRatio="301"/>
  </bookViews>
  <sheets>
    <sheet name="Average Family Budget" sheetId="1" r:id="rId1"/>
    <sheet name="Instructions" sheetId="2" r:id="rId2"/>
  </sheets>
  <calcPr calcId="144525" concurrentCalc="0"/>
</workbook>
</file>

<file path=xl/calcChain.xml><?xml version="1.0" encoding="utf-8"?>
<calcChain xmlns="http://schemas.openxmlformats.org/spreadsheetml/2006/main">
  <c r="F41" i="1"/>
  <c r="F17"/>
  <c r="G41"/>
  <c r="G31"/>
  <c r="H41"/>
  <c r="I41"/>
  <c r="I20"/>
  <c r="B41"/>
  <c r="B28"/>
  <c r="B5"/>
  <c r="C41"/>
  <c r="C37"/>
  <c r="C36"/>
  <c r="C38"/>
  <c r="D41"/>
  <c r="D30"/>
  <c r="E41"/>
  <c r="E22"/>
  <c r="E23"/>
  <c r="E24"/>
  <c r="E25"/>
  <c r="E26"/>
  <c r="J41"/>
  <c r="J4"/>
  <c r="J27"/>
  <c r="K41"/>
  <c r="K27"/>
  <c r="L41"/>
  <c r="L33"/>
  <c r="M41"/>
  <c r="M36"/>
  <c r="D18"/>
  <c r="O38"/>
  <c r="O19"/>
  <c r="O26"/>
  <c r="O9"/>
  <c r="O11"/>
  <c r="M28"/>
  <c r="D25"/>
  <c r="D22"/>
  <c r="D23"/>
  <c r="D24"/>
  <c r="D26"/>
  <c r="H18"/>
  <c r="H10"/>
  <c r="I6"/>
  <c r="K14"/>
  <c r="K15"/>
  <c r="K16"/>
  <c r="K17"/>
  <c r="K18"/>
  <c r="K19"/>
  <c r="D31"/>
  <c r="D14"/>
  <c r="D15"/>
  <c r="D16"/>
  <c r="D17"/>
  <c r="D19"/>
  <c r="D12"/>
  <c r="D32"/>
  <c r="D8"/>
  <c r="N40"/>
  <c r="D28"/>
  <c r="M7"/>
  <c r="K28"/>
  <c r="K6"/>
  <c r="F4"/>
  <c r="H37"/>
  <c r="G27"/>
  <c r="I18"/>
  <c r="F18"/>
  <c r="H7"/>
  <c r="C15"/>
  <c r="D7"/>
  <c r="D4"/>
  <c r="D5"/>
  <c r="D6"/>
  <c r="D9"/>
  <c r="D10"/>
  <c r="D11"/>
  <c r="C16"/>
  <c r="C14"/>
  <c r="C17"/>
  <c r="C18"/>
  <c r="C19"/>
  <c r="B24"/>
  <c r="B7"/>
  <c r="B8"/>
  <c r="M12"/>
  <c r="L28"/>
  <c r="K5"/>
  <c r="K10"/>
  <c r="K37"/>
  <c r="K36"/>
  <c r="K38"/>
  <c r="K32"/>
  <c r="K33"/>
  <c r="K22"/>
  <c r="K34"/>
  <c r="K20"/>
  <c r="H36"/>
  <c r="H38"/>
  <c r="H14"/>
  <c r="H15"/>
  <c r="H16"/>
  <c r="H17"/>
  <c r="H19"/>
  <c r="H4"/>
  <c r="H12"/>
  <c r="H34"/>
  <c r="G12"/>
  <c r="G32"/>
  <c r="G22"/>
  <c r="G28"/>
  <c r="F32"/>
  <c r="D36"/>
  <c r="D34"/>
  <c r="D27"/>
  <c r="D33"/>
  <c r="D20"/>
  <c r="C30"/>
  <c r="C22"/>
  <c r="C23"/>
  <c r="C24"/>
  <c r="C25"/>
  <c r="C26"/>
  <c r="C32"/>
  <c r="E4"/>
  <c r="E5"/>
  <c r="E6"/>
  <c r="E7"/>
  <c r="E8"/>
  <c r="E9"/>
  <c r="E10"/>
  <c r="E11"/>
  <c r="M22"/>
  <c r="M16"/>
  <c r="M10"/>
  <c r="M20"/>
  <c r="F27"/>
  <c r="M37"/>
  <c r="M38"/>
  <c r="M17"/>
  <c r="H22"/>
  <c r="M5"/>
  <c r="G10"/>
  <c r="F31"/>
  <c r="M34"/>
  <c r="H33"/>
  <c r="H6"/>
  <c r="F10"/>
  <c r="E20"/>
  <c r="M30"/>
  <c r="H23"/>
  <c r="H24"/>
  <c r="H25"/>
  <c r="H26"/>
  <c r="H5"/>
  <c r="H8"/>
  <c r="H9"/>
  <c r="H11"/>
  <c r="G14"/>
  <c r="G15"/>
  <c r="G16"/>
  <c r="G17"/>
  <c r="G18"/>
  <c r="G19"/>
  <c r="F25"/>
  <c r="G33"/>
  <c r="M24"/>
  <c r="C10"/>
  <c r="H27"/>
  <c r="I24"/>
  <c r="M4"/>
  <c r="M6"/>
  <c r="M8"/>
  <c r="M9"/>
  <c r="M11"/>
  <c r="C8"/>
  <c r="C4"/>
  <c r="C5"/>
  <c r="C6"/>
  <c r="C7"/>
  <c r="C9"/>
  <c r="C11"/>
  <c r="M23"/>
  <c r="H29"/>
  <c r="L31"/>
  <c r="L34"/>
  <c r="L8"/>
  <c r="E18"/>
  <c r="E14"/>
  <c r="E15"/>
  <c r="E16"/>
  <c r="E17"/>
  <c r="E19"/>
  <c r="E27"/>
  <c r="L29"/>
  <c r="L36"/>
  <c r="L6"/>
  <c r="L4"/>
  <c r="L5"/>
  <c r="L7"/>
  <c r="L9"/>
  <c r="L10"/>
  <c r="L11"/>
  <c r="I36"/>
  <c r="I37"/>
  <c r="I38"/>
  <c r="L15"/>
  <c r="L14"/>
  <c r="L16"/>
  <c r="L17"/>
  <c r="L18"/>
  <c r="L19"/>
  <c r="G4"/>
  <c r="E12"/>
  <c r="L23"/>
  <c r="E36"/>
  <c r="C34"/>
  <c r="L22"/>
  <c r="I16"/>
  <c r="I30"/>
  <c r="B25"/>
  <c r="G6"/>
  <c r="G20"/>
  <c r="G23"/>
  <c r="M25"/>
  <c r="M26"/>
  <c r="E29"/>
  <c r="E31"/>
  <c r="M32"/>
  <c r="L25"/>
  <c r="L30"/>
  <c r="E33"/>
  <c r="E37"/>
  <c r="E38"/>
  <c r="E28"/>
  <c r="I17"/>
  <c r="G5"/>
  <c r="G7"/>
  <c r="G8"/>
  <c r="G9"/>
  <c r="G11"/>
  <c r="M18"/>
  <c r="M27"/>
  <c r="E30"/>
  <c r="E32"/>
  <c r="I34"/>
  <c r="M33"/>
  <c r="L24"/>
  <c r="E34"/>
  <c r="M14"/>
  <c r="I8"/>
  <c r="B16"/>
  <c r="O41"/>
  <c r="L12"/>
  <c r="M15"/>
  <c r="M19"/>
  <c r="M29"/>
  <c r="M31"/>
  <c r="J15"/>
  <c r="F5"/>
  <c r="K24"/>
  <c r="C29"/>
  <c r="F6"/>
  <c r="F14"/>
  <c r="F15"/>
  <c r="F16"/>
  <c r="F19"/>
  <c r="C20"/>
  <c r="F22"/>
  <c r="C27"/>
  <c r="C28"/>
  <c r="G29"/>
  <c r="K30"/>
  <c r="G34"/>
  <c r="G36"/>
  <c r="G37"/>
  <c r="G38"/>
  <c r="F12"/>
  <c r="F30"/>
  <c r="F28"/>
  <c r="F33"/>
  <c r="K31"/>
  <c r="C31"/>
  <c r="K7"/>
  <c r="J36"/>
  <c r="K23"/>
  <c r="K25"/>
  <c r="K26"/>
  <c r="K8"/>
  <c r="J17"/>
  <c r="F23"/>
  <c r="F24"/>
  <c r="F26"/>
  <c r="G24"/>
  <c r="F29"/>
  <c r="G30"/>
  <c r="C33"/>
  <c r="F34"/>
  <c r="F36"/>
  <c r="L37"/>
  <c r="H32"/>
  <c r="D37"/>
  <c r="F20"/>
  <c r="F8"/>
  <c r="K4"/>
  <c r="K29"/>
  <c r="H20"/>
  <c r="C12"/>
  <c r="H31"/>
  <c r="B17"/>
  <c r="N17"/>
  <c r="B4"/>
  <c r="F7"/>
  <c r="L27"/>
  <c r="F37"/>
  <c r="H30"/>
  <c r="J23"/>
  <c r="J12"/>
  <c r="K12"/>
  <c r="H28"/>
  <c r="B20"/>
  <c r="I4"/>
  <c r="L20"/>
  <c r="G25"/>
  <c r="D29"/>
  <c r="L32"/>
  <c r="D38"/>
  <c r="F38"/>
  <c r="L38"/>
  <c r="K9"/>
  <c r="K11"/>
  <c r="F9"/>
  <c r="F11"/>
  <c r="L26"/>
  <c r="G26"/>
  <c r="J20"/>
  <c r="N20"/>
  <c r="N4"/>
  <c r="B33"/>
  <c r="B32"/>
  <c r="B27"/>
  <c r="I27"/>
  <c r="N27"/>
  <c r="J6"/>
  <c r="J5"/>
  <c r="J7"/>
  <c r="J8"/>
  <c r="J9"/>
  <c r="J10"/>
  <c r="J11"/>
  <c r="J29"/>
  <c r="B37"/>
  <c r="B12"/>
  <c r="B14"/>
  <c r="B23"/>
  <c r="I23"/>
  <c r="N23"/>
  <c r="J37"/>
  <c r="J38"/>
  <c r="J33"/>
  <c r="I28"/>
  <c r="J28"/>
  <c r="N28"/>
  <c r="B30"/>
  <c r="B36"/>
  <c r="I32"/>
  <c r="B34"/>
  <c r="I15"/>
  <c r="J14"/>
  <c r="B18"/>
  <c r="J18"/>
  <c r="N18"/>
  <c r="N8"/>
  <c r="J22"/>
  <c r="I5"/>
  <c r="N5"/>
  <c r="I22"/>
  <c r="I25"/>
  <c r="I26"/>
  <c r="I33"/>
  <c r="B22"/>
  <c r="B29"/>
  <c r="I12"/>
  <c r="I31"/>
  <c r="I10"/>
  <c r="J16"/>
  <c r="N16"/>
  <c r="J24"/>
  <c r="N24"/>
  <c r="J25"/>
  <c r="I7"/>
  <c r="N7"/>
  <c r="I14"/>
  <c r="N25"/>
  <c r="B15"/>
  <c r="N15"/>
  <c r="B31"/>
  <c r="J31"/>
  <c r="N31"/>
  <c r="J30"/>
  <c r="I29"/>
  <c r="J34"/>
  <c r="B6"/>
  <c r="B10"/>
  <c r="N10"/>
  <c r="J32"/>
  <c r="N30"/>
  <c r="N6"/>
  <c r="J26"/>
  <c r="I9"/>
  <c r="I11"/>
  <c r="N32"/>
  <c r="N22"/>
  <c r="B26"/>
  <c r="N26"/>
  <c r="N12"/>
  <c r="J19"/>
  <c r="I19"/>
  <c r="N34"/>
  <c r="N33"/>
  <c r="N29"/>
  <c r="N14"/>
  <c r="B19"/>
  <c r="N19"/>
  <c r="B9"/>
  <c r="B38"/>
  <c r="N38"/>
  <c r="N36"/>
  <c r="N37"/>
  <c r="B11"/>
  <c r="N11"/>
  <c r="N41"/>
  <c r="N42"/>
  <c r="N9"/>
</calcChain>
</file>

<file path=xl/sharedStrings.xml><?xml version="1.0" encoding="utf-8"?>
<sst xmlns="http://schemas.openxmlformats.org/spreadsheetml/2006/main" count="58" uniqueCount="58">
  <si>
    <t>Food at home</t>
  </si>
  <si>
    <t>Cereals and bakery products</t>
  </si>
  <si>
    <t>Meats, poultry, fish, and eggs</t>
  </si>
  <si>
    <t>Dairy products</t>
  </si>
  <si>
    <t>Fruits and vegetables</t>
  </si>
  <si>
    <t>Other food at home</t>
  </si>
  <si>
    <t>Food away from home</t>
  </si>
  <si>
    <t>Alcoholic beverages</t>
  </si>
  <si>
    <t>Utilities, fuels, and public services</t>
  </si>
  <si>
    <t>Household operations</t>
  </si>
  <si>
    <t>Housekeeping supplies</t>
  </si>
  <si>
    <t>Household furnishings and equipment</t>
  </si>
  <si>
    <t>Apparel and services</t>
  </si>
  <si>
    <t>Vehicle purchases (net outlay)</t>
  </si>
  <si>
    <t>Gasoline and motor oil</t>
  </si>
  <si>
    <t>Other vehicle expenses</t>
  </si>
  <si>
    <t>Public transportation</t>
  </si>
  <si>
    <t>Personal care products and services</t>
  </si>
  <si>
    <t>Tobacco products and smoking supplies</t>
  </si>
  <si>
    <t xml:space="preserve">Miscellaneous </t>
  </si>
  <si>
    <t>Cash contributions</t>
  </si>
  <si>
    <t>Personal insurance and pensions</t>
  </si>
  <si>
    <t>Life and other personal insurance</t>
  </si>
  <si>
    <t>Pensions and Social Security</t>
  </si>
  <si>
    <t>January</t>
  </si>
  <si>
    <t>February</t>
  </si>
  <si>
    <t>March</t>
  </si>
  <si>
    <t>April</t>
  </si>
  <si>
    <t>May</t>
  </si>
  <si>
    <t>June</t>
  </si>
  <si>
    <t>July</t>
  </si>
  <si>
    <t>August</t>
  </si>
  <si>
    <t>September</t>
  </si>
  <si>
    <t>October</t>
  </si>
  <si>
    <t>November</t>
  </si>
  <si>
    <t>December</t>
  </si>
  <si>
    <t>Total</t>
  </si>
  <si>
    <t>Total Transportation</t>
  </si>
  <si>
    <t>Total Housing</t>
  </si>
  <si>
    <t>Total Food at home</t>
  </si>
  <si>
    <t>Total Monthly Income</t>
  </si>
  <si>
    <t>Total Monthly Expenses</t>
  </si>
  <si>
    <t>Net Monthly Savings</t>
  </si>
  <si>
    <t>Total Personal Insurance and Pensions</t>
  </si>
  <si>
    <t>Total Food</t>
  </si>
  <si>
    <t>Average Family Budget</t>
  </si>
  <si>
    <t>National Average</t>
  </si>
  <si>
    <t>Food</t>
  </si>
  <si>
    <t>Housing</t>
  </si>
  <si>
    <t>Transportation</t>
  </si>
  <si>
    <t>Healthcare</t>
  </si>
  <si>
    <t>Entertainment</t>
  </si>
  <si>
    <t>Reading</t>
  </si>
  <si>
    <t>Education</t>
  </si>
  <si>
    <t>Instructions</t>
  </si>
  <si>
    <t>Using this average family budget spreadsheet is very straightforward.  This spreadsheet only requires two sets of inputs.  The worksheet takes your monthly after tax income (row 40) and desired net monthly savings (row 42) to develop a monthly expense value that appears on row 41.  The National Average family budget information that appears in column O is then used to spread the total monthly expenses to each of the thirty five budget categories.
This average family budget spreadsheet is intended to show you what an average family's expenses would look like each month - by category.  This spreadsheet is intended to be used along with, and compared to, the Family Budget spreadsheet.</t>
  </si>
  <si>
    <t>Shelter (mortgage, property taxes)</t>
  </si>
  <si>
    <t>Copyright © 2011 - 2015 Money-zine.com</t>
  </si>
</sst>
</file>

<file path=xl/styles.xml><?xml version="1.0" encoding="utf-8"?>
<styleSheet xmlns="http://schemas.openxmlformats.org/spreadsheetml/2006/main">
  <numFmts count="3">
    <numFmt numFmtId="43" formatCode="_(* #,##0.00_);_(* \(#,##0.00\);_(* &quot;-&quot;??_);_(@_)"/>
    <numFmt numFmtId="164" formatCode="0.0%"/>
    <numFmt numFmtId="165" formatCode="_(* #,##0_);_(* \(#,##0\);_(* &quot;-&quot;??_);_(@_)"/>
  </numFmts>
  <fonts count="13">
    <font>
      <sz val="10"/>
      <name val="Arial"/>
    </font>
    <font>
      <sz val="10"/>
      <name val="Arial"/>
    </font>
    <font>
      <u/>
      <sz val="10"/>
      <color indexed="12"/>
      <name val="Arial"/>
    </font>
    <font>
      <b/>
      <sz val="10"/>
      <name val="Arial"/>
      <family val="2"/>
    </font>
    <font>
      <b/>
      <sz val="14"/>
      <name val="Arial"/>
      <family val="2"/>
    </font>
    <font>
      <sz val="8"/>
      <name val="Arial"/>
    </font>
    <font>
      <sz val="10"/>
      <color indexed="12"/>
      <name val="Arial"/>
    </font>
    <font>
      <sz val="10"/>
      <name val="Arial"/>
    </font>
    <font>
      <i/>
      <u/>
      <sz val="10"/>
      <color indexed="12"/>
      <name val="Arial"/>
      <family val="2"/>
    </font>
    <font>
      <b/>
      <sz val="10"/>
      <color theme="0"/>
      <name val="Arial"/>
      <family val="2"/>
    </font>
    <font>
      <b/>
      <sz val="16"/>
      <color rgb="FFFF0000"/>
      <name val="Arial"/>
      <family val="2"/>
    </font>
    <font>
      <b/>
      <sz val="10"/>
      <color rgb="FF00B0F0"/>
      <name val="Arial"/>
      <family val="2"/>
    </font>
    <font>
      <b/>
      <sz val="10"/>
      <color rgb="FFFF0000"/>
      <name val="Arial"/>
      <family val="2"/>
    </font>
  </fonts>
  <fills count="4">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s>
  <borders count="20">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FFC000"/>
      </left>
      <right/>
      <top style="thin">
        <color rgb="FFFFC000"/>
      </top>
      <bottom/>
      <diagonal/>
    </border>
    <border>
      <left/>
      <right/>
      <top style="thin">
        <color rgb="FFFFC000"/>
      </top>
      <bottom/>
      <diagonal/>
    </border>
    <border>
      <left/>
      <right style="thin">
        <color rgb="FFFFC000"/>
      </right>
      <top style="thin">
        <color rgb="FFFFC000"/>
      </top>
      <bottom/>
      <diagonal/>
    </border>
    <border>
      <left style="thin">
        <color rgb="FFFFC000"/>
      </left>
      <right/>
      <top/>
      <bottom/>
      <diagonal/>
    </border>
    <border>
      <left/>
      <right style="thin">
        <color rgb="FFFFC000"/>
      </right>
      <top/>
      <bottom/>
      <diagonal/>
    </border>
    <border>
      <left style="thin">
        <color rgb="FFFFC000"/>
      </left>
      <right/>
      <top/>
      <bottom style="thin">
        <color rgb="FFFFC000"/>
      </bottom>
      <diagonal/>
    </border>
    <border>
      <left/>
      <right/>
      <top/>
      <bottom style="thin">
        <color rgb="FFFFC000"/>
      </bottom>
      <diagonal/>
    </border>
    <border>
      <left/>
      <right style="thin">
        <color rgb="FFFFC000"/>
      </right>
      <top/>
      <bottom style="thin">
        <color rgb="FFFFC000"/>
      </bottom>
      <diagonal/>
    </border>
  </borders>
  <cellStyleXfs count="4">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46">
    <xf numFmtId="0" fontId="0" fillId="0" borderId="0" xfId="0"/>
    <xf numFmtId="0" fontId="4" fillId="0" borderId="0" xfId="0" applyFont="1"/>
    <xf numFmtId="165" fontId="1" fillId="0" borderId="1" xfId="1" applyNumberFormat="1" applyFont="1" applyBorder="1" applyProtection="1"/>
    <xf numFmtId="165" fontId="1" fillId="0" borderId="2" xfId="1" applyNumberFormat="1" applyFont="1" applyBorder="1" applyProtection="1"/>
    <xf numFmtId="165" fontId="1" fillId="0" borderId="3" xfId="1" applyNumberFormat="1" applyFont="1" applyBorder="1" applyProtection="1"/>
    <xf numFmtId="165" fontId="1" fillId="0" borderId="4" xfId="1" applyNumberFormat="1" applyFont="1" applyBorder="1" applyProtection="1"/>
    <xf numFmtId="165" fontId="1" fillId="0" borderId="0" xfId="1" applyNumberFormat="1" applyFont="1" applyBorder="1" applyProtection="1"/>
    <xf numFmtId="165" fontId="1" fillId="0" borderId="5" xfId="1" applyNumberFormat="1" applyFont="1" applyBorder="1" applyProtection="1"/>
    <xf numFmtId="165" fontId="1" fillId="0" borderId="6" xfId="1" applyNumberFormat="1" applyFont="1" applyBorder="1" applyProtection="1"/>
    <xf numFmtId="165" fontId="1" fillId="0" borderId="7" xfId="1" applyNumberFormat="1" applyFont="1" applyBorder="1" applyProtection="1"/>
    <xf numFmtId="165" fontId="1" fillId="0" borderId="8" xfId="1" applyNumberFormat="1" applyFont="1" applyBorder="1" applyProtection="1"/>
    <xf numFmtId="0" fontId="0" fillId="0" borderId="0" xfId="0" applyAlignment="1">
      <alignment horizontal="left" wrapText="1"/>
    </xf>
    <xf numFmtId="165" fontId="1" fillId="0" borderId="0" xfId="1" applyNumberFormat="1" applyFont="1" applyProtection="1"/>
    <xf numFmtId="0" fontId="3" fillId="0" borderId="0" xfId="0" applyFont="1" applyProtection="1"/>
    <xf numFmtId="0" fontId="0" fillId="0" borderId="9" xfId="0" applyBorder="1" applyProtection="1"/>
    <xf numFmtId="0" fontId="0" fillId="0" borderId="10" xfId="0" applyBorder="1" applyProtection="1"/>
    <xf numFmtId="0" fontId="0" fillId="0" borderId="11" xfId="0" applyBorder="1" applyProtection="1"/>
    <xf numFmtId="0" fontId="0" fillId="0" borderId="0" xfId="0" applyProtection="1"/>
    <xf numFmtId="0" fontId="0" fillId="0" borderId="0" xfId="0" applyAlignment="1" applyProtection="1">
      <alignment horizontal="left" indent="1"/>
    </xf>
    <xf numFmtId="0" fontId="6" fillId="0" borderId="4" xfId="0" applyFont="1" applyBorder="1" applyProtection="1"/>
    <xf numFmtId="0" fontId="6" fillId="0" borderId="0" xfId="0" applyFont="1" applyBorder="1" applyProtection="1"/>
    <xf numFmtId="0" fontId="6" fillId="0" borderId="5" xfId="0" applyFont="1" applyBorder="1" applyProtection="1"/>
    <xf numFmtId="0" fontId="0" fillId="0" borderId="0" xfId="0" applyBorder="1" applyProtection="1"/>
    <xf numFmtId="0" fontId="0" fillId="0" borderId="0" xfId="0" applyAlignment="1" applyProtection="1">
      <alignment horizontal="left" indent="2"/>
    </xf>
    <xf numFmtId="164" fontId="1" fillId="0" borderId="0" xfId="3" applyNumberFormat="1" applyFont="1" applyBorder="1" applyProtection="1"/>
    <xf numFmtId="0" fontId="3" fillId="0" borderId="0" xfId="0" applyFont="1" applyAlignment="1" applyProtection="1">
      <alignment horizontal="left" indent="1"/>
    </xf>
    <xf numFmtId="0" fontId="7" fillId="0" borderId="0" xfId="0" applyFont="1" applyAlignment="1" applyProtection="1">
      <alignment horizontal="left" indent="1"/>
    </xf>
    <xf numFmtId="165" fontId="0" fillId="0" borderId="0" xfId="1" applyNumberFormat="1" applyFont="1" applyProtection="1"/>
    <xf numFmtId="0" fontId="8" fillId="0" borderId="0" xfId="2" applyFont="1" applyAlignment="1" applyProtection="1">
      <alignment horizontal="left"/>
    </xf>
    <xf numFmtId="0" fontId="9" fillId="2" borderId="0" xfId="0" applyFont="1" applyFill="1" applyAlignment="1" applyProtection="1">
      <alignment horizontal="center"/>
    </xf>
    <xf numFmtId="0" fontId="9" fillId="2" borderId="0" xfId="0" applyFont="1" applyFill="1" applyAlignment="1" applyProtection="1">
      <alignment horizontal="center" wrapText="1"/>
    </xf>
    <xf numFmtId="0" fontId="10" fillId="0" borderId="0" xfId="0" applyFont="1" applyProtection="1"/>
    <xf numFmtId="0" fontId="11" fillId="0" borderId="0" xfId="0" applyFont="1" applyProtection="1"/>
    <xf numFmtId="0" fontId="11" fillId="0" borderId="0" xfId="0" applyFont="1" applyAlignment="1" applyProtection="1">
      <alignment horizontal="left"/>
    </xf>
    <xf numFmtId="0" fontId="12" fillId="0" borderId="0" xfId="0" applyFont="1" applyAlignment="1" applyProtection="1"/>
    <xf numFmtId="165" fontId="6" fillId="3" borderId="12" xfId="1" applyNumberFormat="1" applyFont="1" applyFill="1" applyBorder="1" applyProtection="1">
      <protection locked="0"/>
    </xf>
    <xf numFmtId="165" fontId="6" fillId="3" borderId="13" xfId="1" applyNumberFormat="1" applyFont="1" applyFill="1" applyBorder="1" applyProtection="1">
      <protection locked="0"/>
    </xf>
    <xf numFmtId="165" fontId="1" fillId="3" borderId="13" xfId="1" applyNumberFormat="1" applyFont="1" applyFill="1" applyBorder="1" applyProtection="1"/>
    <xf numFmtId="0" fontId="0" fillId="3" borderId="14" xfId="0" applyFill="1" applyBorder="1" applyProtection="1"/>
    <xf numFmtId="165" fontId="1" fillId="3" borderId="15" xfId="1" applyNumberFormat="1" applyFont="1" applyFill="1" applyBorder="1" applyProtection="1"/>
    <xf numFmtId="165" fontId="1" fillId="3" borderId="0" xfId="1" applyNumberFormat="1" applyFont="1" applyFill="1" applyBorder="1" applyProtection="1"/>
    <xf numFmtId="164" fontId="1" fillId="3" borderId="16" xfId="3" applyNumberFormat="1" applyFont="1" applyFill="1" applyBorder="1" applyProtection="1"/>
    <xf numFmtId="165" fontId="6" fillId="3" borderId="17" xfId="1" applyNumberFormat="1" applyFont="1" applyFill="1" applyBorder="1" applyProtection="1">
      <protection locked="0"/>
    </xf>
    <xf numFmtId="165" fontId="6" fillId="3" borderId="18" xfId="1" applyNumberFormat="1" applyFont="1" applyFill="1" applyBorder="1" applyProtection="1">
      <protection locked="0"/>
    </xf>
    <xf numFmtId="165" fontId="1" fillId="3" borderId="18" xfId="1" applyNumberFormat="1" applyFont="1" applyFill="1" applyBorder="1" applyProtection="1"/>
    <xf numFmtId="0" fontId="0" fillId="3" borderId="19" xfId="0" applyFill="1" applyBorder="1" applyProtection="1"/>
  </cellXfs>
  <cellStyles count="4">
    <cellStyle name="Comma" xfId="1" builtinId="3"/>
    <cellStyle name="Hyperlink" xfId="2" builtinId="8"/>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www.money-zine.com/" TargetMode="External"/></Relationships>
</file>

<file path=xl/worksheets/sheet1.xml><?xml version="1.0" encoding="utf-8"?>
<worksheet xmlns="http://schemas.openxmlformats.org/spreadsheetml/2006/main" xmlns:r="http://schemas.openxmlformats.org/officeDocument/2006/relationships">
  <sheetPr codeName="Sheet1">
    <pageSetUpPr fitToPage="1"/>
  </sheetPr>
  <dimension ref="A1:O42"/>
  <sheetViews>
    <sheetView showGridLines="0" tabSelected="1" zoomScale="60" zoomScaleNormal="60" workbookViewId="0">
      <selection activeCell="G45" sqref="G45"/>
    </sheetView>
  </sheetViews>
  <sheetFormatPr defaultColWidth="8.85546875" defaultRowHeight="12.75"/>
  <cols>
    <col min="1" max="1" width="38.140625" bestFit="1" customWidth="1"/>
    <col min="2" max="13" width="12.7109375" customWidth="1"/>
    <col min="14" max="14" width="10.7109375" customWidth="1"/>
    <col min="15" max="15" width="10.85546875" customWidth="1"/>
  </cols>
  <sheetData>
    <row r="1" spans="1:15" ht="27.75" thickBot="1">
      <c r="A1" s="31" t="s">
        <v>45</v>
      </c>
      <c r="B1" s="29" t="s">
        <v>24</v>
      </c>
      <c r="C1" s="29" t="s">
        <v>25</v>
      </c>
      <c r="D1" s="29" t="s">
        <v>26</v>
      </c>
      <c r="E1" s="29" t="s">
        <v>27</v>
      </c>
      <c r="F1" s="29" t="s">
        <v>28</v>
      </c>
      <c r="G1" s="29" t="s">
        <v>29</v>
      </c>
      <c r="H1" s="29" t="s">
        <v>30</v>
      </c>
      <c r="I1" s="29" t="s">
        <v>31</v>
      </c>
      <c r="J1" s="29" t="s">
        <v>32</v>
      </c>
      <c r="K1" s="29" t="s">
        <v>33</v>
      </c>
      <c r="L1" s="29" t="s">
        <v>34</v>
      </c>
      <c r="M1" s="29" t="s">
        <v>35</v>
      </c>
      <c r="N1" s="29" t="s">
        <v>36</v>
      </c>
      <c r="O1" s="30" t="s">
        <v>46</v>
      </c>
    </row>
    <row r="2" spans="1:15">
      <c r="A2" s="32" t="s">
        <v>47</v>
      </c>
      <c r="B2" s="14"/>
      <c r="C2" s="15"/>
      <c r="D2" s="15"/>
      <c r="E2" s="15"/>
      <c r="F2" s="15"/>
      <c r="G2" s="15"/>
      <c r="H2" s="15"/>
      <c r="I2" s="15"/>
      <c r="J2" s="15"/>
      <c r="K2" s="15"/>
      <c r="L2" s="15"/>
      <c r="M2" s="16"/>
      <c r="N2" s="17"/>
      <c r="O2" s="17"/>
    </row>
    <row r="3" spans="1:15">
      <c r="A3" s="18" t="s">
        <v>0</v>
      </c>
      <c r="B3" s="19"/>
      <c r="C3" s="20"/>
      <c r="D3" s="20"/>
      <c r="E3" s="20"/>
      <c r="F3" s="20"/>
      <c r="G3" s="20"/>
      <c r="H3" s="20"/>
      <c r="I3" s="20"/>
      <c r="J3" s="20"/>
      <c r="K3" s="20"/>
      <c r="L3" s="20"/>
      <c r="M3" s="21"/>
      <c r="N3" s="22"/>
      <c r="O3" s="17"/>
    </row>
    <row r="4" spans="1:15">
      <c r="A4" s="23" t="s">
        <v>1</v>
      </c>
      <c r="B4" s="2">
        <f>$O4*B$41</f>
        <v>44.186507150497171</v>
      </c>
      <c r="C4" s="3">
        <f t="shared" ref="C4:M8" si="0">$O4*C$41</f>
        <v>44.186507150497171</v>
      </c>
      <c r="D4" s="3">
        <f t="shared" si="0"/>
        <v>44.186507150497171</v>
      </c>
      <c r="E4" s="3">
        <f t="shared" si="0"/>
        <v>44.186507150497171</v>
      </c>
      <c r="F4" s="3">
        <f t="shared" si="0"/>
        <v>44.186507150497171</v>
      </c>
      <c r="G4" s="3">
        <f t="shared" si="0"/>
        <v>44.186507150497171</v>
      </c>
      <c r="H4" s="3">
        <f t="shared" si="0"/>
        <v>44.186507150497171</v>
      </c>
      <c r="I4" s="3">
        <f t="shared" si="0"/>
        <v>44.186507150497171</v>
      </c>
      <c r="J4" s="3">
        <f t="shared" si="0"/>
        <v>44.186507150497171</v>
      </c>
      <c r="K4" s="3">
        <f t="shared" si="0"/>
        <v>44.186507150497171</v>
      </c>
      <c r="L4" s="3">
        <f t="shared" si="0"/>
        <v>44.186507150497171</v>
      </c>
      <c r="M4" s="4">
        <f t="shared" si="0"/>
        <v>44.186507150497171</v>
      </c>
      <c r="N4" s="6">
        <f>SUM(B4:M4)</f>
        <v>530.23808580596608</v>
      </c>
      <c r="O4" s="24">
        <v>1.0042387988749357E-2</v>
      </c>
    </row>
    <row r="5" spans="1:15">
      <c r="A5" s="23" t="s">
        <v>2</v>
      </c>
      <c r="B5" s="2">
        <f t="shared" ref="B5:M22" si="1">$O5*B$41</f>
        <v>73.731331458226038</v>
      </c>
      <c r="C5" s="3">
        <f t="shared" si="0"/>
        <v>73.731331458226038</v>
      </c>
      <c r="D5" s="3">
        <f t="shared" si="0"/>
        <v>73.731331458226038</v>
      </c>
      <c r="E5" s="3">
        <f t="shared" si="0"/>
        <v>73.731331458226038</v>
      </c>
      <c r="F5" s="3">
        <f t="shared" si="0"/>
        <v>73.731331458226038</v>
      </c>
      <c r="G5" s="3">
        <f t="shared" si="0"/>
        <v>73.731331458226038</v>
      </c>
      <c r="H5" s="3">
        <f t="shared" si="0"/>
        <v>73.731331458226038</v>
      </c>
      <c r="I5" s="3">
        <f t="shared" si="0"/>
        <v>73.731331458226038</v>
      </c>
      <c r="J5" s="3">
        <f t="shared" si="0"/>
        <v>73.731331458226038</v>
      </c>
      <c r="K5" s="3">
        <f t="shared" si="0"/>
        <v>73.731331458226038</v>
      </c>
      <c r="L5" s="3">
        <f t="shared" si="0"/>
        <v>73.731331458226038</v>
      </c>
      <c r="M5" s="4">
        <f t="shared" si="0"/>
        <v>73.731331458226038</v>
      </c>
      <c r="N5" s="6">
        <f t="shared" ref="N5:N38" si="2">SUM(B5:M5)</f>
        <v>884.77597749871222</v>
      </c>
      <c r="O5" s="24">
        <v>1.6757120785960464E-2</v>
      </c>
    </row>
    <row r="6" spans="1:15">
      <c r="A6" s="23" t="s">
        <v>3</v>
      </c>
      <c r="B6" s="2">
        <f t="shared" si="1"/>
        <v>37.475735847561701</v>
      </c>
      <c r="C6" s="3">
        <f t="shared" si="0"/>
        <v>37.475735847561701</v>
      </c>
      <c r="D6" s="3">
        <f t="shared" si="0"/>
        <v>37.475735847561701</v>
      </c>
      <c r="E6" s="3">
        <f t="shared" si="0"/>
        <v>37.475735847561701</v>
      </c>
      <c r="F6" s="3">
        <f t="shared" si="0"/>
        <v>37.475735847561701</v>
      </c>
      <c r="G6" s="3">
        <f t="shared" si="0"/>
        <v>37.475735847561701</v>
      </c>
      <c r="H6" s="3">
        <f t="shared" si="0"/>
        <v>37.475735847561701</v>
      </c>
      <c r="I6" s="3">
        <f t="shared" si="0"/>
        <v>37.475735847561701</v>
      </c>
      <c r="J6" s="3">
        <f t="shared" si="0"/>
        <v>37.475735847561701</v>
      </c>
      <c r="K6" s="3">
        <f t="shared" si="0"/>
        <v>37.475735847561701</v>
      </c>
      <c r="L6" s="3">
        <f t="shared" si="0"/>
        <v>37.475735847561701</v>
      </c>
      <c r="M6" s="4">
        <f t="shared" si="0"/>
        <v>37.475735847561701</v>
      </c>
      <c r="N6" s="6">
        <f t="shared" si="2"/>
        <v>449.70883017074033</v>
      </c>
      <c r="O6" s="24">
        <v>8.5172126926276598E-3</v>
      </c>
    </row>
    <row r="7" spans="1:15">
      <c r="A7" s="23" t="s">
        <v>4</v>
      </c>
      <c r="B7" s="2">
        <f t="shared" si="1"/>
        <v>57.259438260111715</v>
      </c>
      <c r="C7" s="3">
        <f t="shared" si="0"/>
        <v>57.259438260111715</v>
      </c>
      <c r="D7" s="3">
        <f t="shared" si="0"/>
        <v>57.259438260111715</v>
      </c>
      <c r="E7" s="3">
        <f t="shared" si="0"/>
        <v>57.259438260111715</v>
      </c>
      <c r="F7" s="3">
        <f t="shared" si="0"/>
        <v>57.259438260111715</v>
      </c>
      <c r="G7" s="3">
        <f t="shared" si="0"/>
        <v>57.259438260111715</v>
      </c>
      <c r="H7" s="3">
        <f t="shared" si="0"/>
        <v>57.259438260111715</v>
      </c>
      <c r="I7" s="3">
        <f t="shared" si="0"/>
        <v>57.259438260111715</v>
      </c>
      <c r="J7" s="3">
        <f t="shared" si="0"/>
        <v>57.259438260111715</v>
      </c>
      <c r="K7" s="3">
        <f t="shared" si="0"/>
        <v>57.259438260111715</v>
      </c>
      <c r="L7" s="3">
        <f t="shared" si="0"/>
        <v>57.259438260111715</v>
      </c>
      <c r="M7" s="4">
        <f t="shared" si="0"/>
        <v>57.259438260111715</v>
      </c>
      <c r="N7" s="6">
        <f t="shared" si="2"/>
        <v>687.11325912134043</v>
      </c>
      <c r="O7" s="24">
        <v>1.3013508695479936E-2</v>
      </c>
    </row>
    <row r="8" spans="1:15">
      <c r="A8" s="23" t="s">
        <v>5</v>
      </c>
      <c r="B8" s="2">
        <f t="shared" si="1"/>
        <v>113.73450065364656</v>
      </c>
      <c r="C8" s="3">
        <f t="shared" si="0"/>
        <v>113.73450065364656</v>
      </c>
      <c r="D8" s="3">
        <f t="shared" si="0"/>
        <v>113.73450065364656</v>
      </c>
      <c r="E8" s="3">
        <f t="shared" si="0"/>
        <v>113.73450065364656</v>
      </c>
      <c r="F8" s="3">
        <f t="shared" si="0"/>
        <v>113.73450065364656</v>
      </c>
      <c r="G8" s="3">
        <f t="shared" si="0"/>
        <v>113.73450065364656</v>
      </c>
      <c r="H8" s="3">
        <f t="shared" si="0"/>
        <v>113.73450065364656</v>
      </c>
      <c r="I8" s="3">
        <f t="shared" si="0"/>
        <v>113.73450065364656</v>
      </c>
      <c r="J8" s="3">
        <f t="shared" si="0"/>
        <v>113.73450065364656</v>
      </c>
      <c r="K8" s="3">
        <f t="shared" si="0"/>
        <v>113.73450065364656</v>
      </c>
      <c r="L8" s="3">
        <f t="shared" si="0"/>
        <v>113.73450065364656</v>
      </c>
      <c r="M8" s="4">
        <f t="shared" si="0"/>
        <v>113.73450065364656</v>
      </c>
      <c r="N8" s="6">
        <f t="shared" si="2"/>
        <v>1364.8140078437589</v>
      </c>
      <c r="O8" s="24">
        <v>2.5848750148556036E-2</v>
      </c>
    </row>
    <row r="9" spans="1:15">
      <c r="A9" s="25" t="s">
        <v>39</v>
      </c>
      <c r="B9" s="5">
        <f>SUM(B4:B8)</f>
        <v>326.38751337004317</v>
      </c>
      <c r="C9" s="6">
        <f t="shared" ref="C9:M9" si="3">SUM(C4:C8)</f>
        <v>326.38751337004317</v>
      </c>
      <c r="D9" s="6">
        <f t="shared" si="3"/>
        <v>326.38751337004317</v>
      </c>
      <c r="E9" s="6">
        <f t="shared" si="3"/>
        <v>326.38751337004317</v>
      </c>
      <c r="F9" s="6">
        <f t="shared" si="3"/>
        <v>326.38751337004317</v>
      </c>
      <c r="G9" s="6">
        <f t="shared" si="3"/>
        <v>326.38751337004317</v>
      </c>
      <c r="H9" s="6">
        <f t="shared" si="3"/>
        <v>326.38751337004317</v>
      </c>
      <c r="I9" s="6">
        <f t="shared" si="3"/>
        <v>326.38751337004317</v>
      </c>
      <c r="J9" s="6">
        <f t="shared" si="3"/>
        <v>326.38751337004317</v>
      </c>
      <c r="K9" s="6">
        <f t="shared" si="3"/>
        <v>326.38751337004317</v>
      </c>
      <c r="L9" s="6">
        <f t="shared" si="3"/>
        <v>326.38751337004317</v>
      </c>
      <c r="M9" s="7">
        <f t="shared" si="3"/>
        <v>326.38751337004317</v>
      </c>
      <c r="N9" s="6">
        <f t="shared" si="2"/>
        <v>3916.6501604405171</v>
      </c>
      <c r="O9" s="24">
        <f>SUM(O4:O8)</f>
        <v>7.417898031137346E-2</v>
      </c>
    </row>
    <row r="10" spans="1:15">
      <c r="A10" s="25" t="s">
        <v>6</v>
      </c>
      <c r="B10" s="2">
        <f t="shared" si="1"/>
        <v>235.13845422493364</v>
      </c>
      <c r="C10" s="3">
        <f t="shared" si="1"/>
        <v>235.13845422493364</v>
      </c>
      <c r="D10" s="3">
        <f t="shared" si="1"/>
        <v>235.13845422493364</v>
      </c>
      <c r="E10" s="3">
        <f t="shared" si="1"/>
        <v>235.13845422493364</v>
      </c>
      <c r="F10" s="3">
        <f t="shared" si="1"/>
        <v>235.13845422493364</v>
      </c>
      <c r="G10" s="3">
        <f t="shared" si="1"/>
        <v>235.13845422493364</v>
      </c>
      <c r="H10" s="3">
        <f t="shared" si="1"/>
        <v>235.13845422493364</v>
      </c>
      <c r="I10" s="3">
        <f t="shared" si="1"/>
        <v>235.13845422493364</v>
      </c>
      <c r="J10" s="3">
        <f t="shared" si="1"/>
        <v>235.13845422493364</v>
      </c>
      <c r="K10" s="3">
        <f t="shared" si="1"/>
        <v>235.13845422493364</v>
      </c>
      <c r="L10" s="3">
        <f t="shared" si="1"/>
        <v>235.13845422493364</v>
      </c>
      <c r="M10" s="4">
        <f t="shared" si="1"/>
        <v>235.13845422493364</v>
      </c>
      <c r="N10" s="6">
        <f t="shared" si="2"/>
        <v>2821.6614506992028</v>
      </c>
      <c r="O10" s="24">
        <v>5.3440557778394009E-2</v>
      </c>
    </row>
    <row r="11" spans="1:15">
      <c r="A11" s="32" t="s">
        <v>44</v>
      </c>
      <c r="B11" s="5">
        <f>+B9+B10</f>
        <v>561.52596759497681</v>
      </c>
      <c r="C11" s="6">
        <f t="shared" ref="C11:M11" si="4">+C9+C10</f>
        <v>561.52596759497681</v>
      </c>
      <c r="D11" s="6">
        <f t="shared" si="4"/>
        <v>561.52596759497681</v>
      </c>
      <c r="E11" s="6">
        <f t="shared" si="4"/>
        <v>561.52596759497681</v>
      </c>
      <c r="F11" s="6">
        <f t="shared" si="4"/>
        <v>561.52596759497681</v>
      </c>
      <c r="G11" s="6">
        <f t="shared" si="4"/>
        <v>561.52596759497681</v>
      </c>
      <c r="H11" s="6">
        <f t="shared" si="4"/>
        <v>561.52596759497681</v>
      </c>
      <c r="I11" s="6">
        <f t="shared" si="4"/>
        <v>561.52596759497681</v>
      </c>
      <c r="J11" s="6">
        <f t="shared" si="4"/>
        <v>561.52596759497681</v>
      </c>
      <c r="K11" s="6">
        <f t="shared" si="4"/>
        <v>561.52596759497681</v>
      </c>
      <c r="L11" s="6">
        <f t="shared" si="4"/>
        <v>561.52596759497681</v>
      </c>
      <c r="M11" s="7">
        <f t="shared" si="4"/>
        <v>561.52596759497681</v>
      </c>
      <c r="N11" s="6">
        <f t="shared" si="2"/>
        <v>6738.3116111397203</v>
      </c>
      <c r="O11" s="24">
        <f>+O9+O10</f>
        <v>0.12761953808976748</v>
      </c>
    </row>
    <row r="12" spans="1:15">
      <c r="A12" s="13" t="s">
        <v>7</v>
      </c>
      <c r="B12" s="2">
        <f t="shared" si="1"/>
        <v>38.695876084459059</v>
      </c>
      <c r="C12" s="3">
        <f t="shared" si="1"/>
        <v>38.695876084459059</v>
      </c>
      <c r="D12" s="3">
        <f t="shared" si="1"/>
        <v>38.695876084459059</v>
      </c>
      <c r="E12" s="3">
        <f t="shared" si="1"/>
        <v>38.695876084459059</v>
      </c>
      <c r="F12" s="3">
        <f t="shared" si="1"/>
        <v>38.695876084459059</v>
      </c>
      <c r="G12" s="3">
        <f t="shared" si="1"/>
        <v>38.695876084459059</v>
      </c>
      <c r="H12" s="3">
        <f t="shared" si="1"/>
        <v>38.695876084459059</v>
      </c>
      <c r="I12" s="3">
        <f t="shared" si="1"/>
        <v>38.695876084459059</v>
      </c>
      <c r="J12" s="3">
        <f t="shared" si="1"/>
        <v>38.695876084459059</v>
      </c>
      <c r="K12" s="3">
        <f t="shared" si="1"/>
        <v>38.695876084459059</v>
      </c>
      <c r="L12" s="3">
        <f t="shared" si="1"/>
        <v>38.695876084459059</v>
      </c>
      <c r="M12" s="4">
        <f t="shared" si="1"/>
        <v>38.695876084459059</v>
      </c>
      <c r="N12" s="6">
        <f t="shared" si="2"/>
        <v>464.35051301350882</v>
      </c>
      <c r="O12" s="24">
        <v>8.7945172919225139E-3</v>
      </c>
    </row>
    <row r="13" spans="1:15">
      <c r="A13" s="32" t="s">
        <v>48</v>
      </c>
      <c r="B13" s="5"/>
      <c r="C13" s="6"/>
      <c r="D13" s="6"/>
      <c r="E13" s="6"/>
      <c r="F13" s="6"/>
      <c r="G13" s="6"/>
      <c r="H13" s="6"/>
      <c r="I13" s="6"/>
      <c r="J13" s="6"/>
      <c r="K13" s="6"/>
      <c r="L13" s="6"/>
      <c r="M13" s="7"/>
      <c r="N13" s="6"/>
      <c r="O13" s="24"/>
    </row>
    <row r="14" spans="1:15">
      <c r="A14" s="18" t="s">
        <v>56</v>
      </c>
      <c r="B14" s="2">
        <f t="shared" si="1"/>
        <v>887.47771659469959</v>
      </c>
      <c r="C14" s="3">
        <f t="shared" si="1"/>
        <v>887.47771659469959</v>
      </c>
      <c r="D14" s="3">
        <f t="shared" si="1"/>
        <v>887.47771659469959</v>
      </c>
      <c r="E14" s="3">
        <f t="shared" si="1"/>
        <v>887.47771659469959</v>
      </c>
      <c r="F14" s="3">
        <f t="shared" si="1"/>
        <v>887.47771659469959</v>
      </c>
      <c r="G14" s="3">
        <f t="shared" si="1"/>
        <v>887.47771659469959</v>
      </c>
      <c r="H14" s="3">
        <f t="shared" si="1"/>
        <v>887.47771659469959</v>
      </c>
      <c r="I14" s="3">
        <f t="shared" si="1"/>
        <v>887.47771659469959</v>
      </c>
      <c r="J14" s="3">
        <f t="shared" si="1"/>
        <v>887.47771659469959</v>
      </c>
      <c r="K14" s="3">
        <f t="shared" si="1"/>
        <v>887.47771659469959</v>
      </c>
      <c r="L14" s="3">
        <f t="shared" si="1"/>
        <v>887.47771659469959</v>
      </c>
      <c r="M14" s="4">
        <f t="shared" si="1"/>
        <v>887.47771659469959</v>
      </c>
      <c r="N14" s="6">
        <f t="shared" si="2"/>
        <v>10649.732599136396</v>
      </c>
      <c r="O14" s="24">
        <v>0.2016994810442499</v>
      </c>
    </row>
    <row r="15" spans="1:15">
      <c r="A15" s="18" t="s">
        <v>8</v>
      </c>
      <c r="B15" s="2">
        <f t="shared" si="1"/>
        <v>318.02083745988983</v>
      </c>
      <c r="C15" s="3">
        <f t="shared" si="1"/>
        <v>318.02083745988983</v>
      </c>
      <c r="D15" s="3">
        <f t="shared" si="1"/>
        <v>318.02083745988983</v>
      </c>
      <c r="E15" s="3">
        <f t="shared" si="1"/>
        <v>318.02083745988983</v>
      </c>
      <c r="F15" s="3">
        <f t="shared" si="1"/>
        <v>318.02083745988983</v>
      </c>
      <c r="G15" s="3">
        <f t="shared" si="1"/>
        <v>318.02083745988983</v>
      </c>
      <c r="H15" s="3">
        <f t="shared" si="1"/>
        <v>318.02083745988983</v>
      </c>
      <c r="I15" s="3">
        <f t="shared" si="1"/>
        <v>318.02083745988983</v>
      </c>
      <c r="J15" s="3">
        <f t="shared" si="1"/>
        <v>318.02083745988983</v>
      </c>
      <c r="K15" s="3">
        <f t="shared" si="1"/>
        <v>318.02083745988983</v>
      </c>
      <c r="L15" s="3">
        <f t="shared" si="1"/>
        <v>318.02083745988983</v>
      </c>
      <c r="M15" s="4">
        <f t="shared" si="1"/>
        <v>318.02083745988983</v>
      </c>
      <c r="N15" s="6">
        <f t="shared" si="2"/>
        <v>3816.2500495186773</v>
      </c>
      <c r="O15" s="24">
        <v>7.2277463059065877E-2</v>
      </c>
    </row>
    <row r="16" spans="1:15">
      <c r="A16" s="18" t="s">
        <v>9</v>
      </c>
      <c r="B16" s="2">
        <f t="shared" si="1"/>
        <v>86.978568315968772</v>
      </c>
      <c r="C16" s="3">
        <f t="shared" si="1"/>
        <v>86.978568315968772</v>
      </c>
      <c r="D16" s="3">
        <f t="shared" si="1"/>
        <v>86.978568315968772</v>
      </c>
      <c r="E16" s="3">
        <f t="shared" si="1"/>
        <v>86.978568315968772</v>
      </c>
      <c r="F16" s="3">
        <f t="shared" si="1"/>
        <v>86.978568315968772</v>
      </c>
      <c r="G16" s="3">
        <f t="shared" si="1"/>
        <v>86.978568315968772</v>
      </c>
      <c r="H16" s="3">
        <f t="shared" si="1"/>
        <v>86.978568315968772</v>
      </c>
      <c r="I16" s="3">
        <f t="shared" si="1"/>
        <v>86.978568315968772</v>
      </c>
      <c r="J16" s="3">
        <f t="shared" si="1"/>
        <v>86.978568315968772</v>
      </c>
      <c r="K16" s="3">
        <f t="shared" si="1"/>
        <v>86.978568315968772</v>
      </c>
      <c r="L16" s="3">
        <f t="shared" si="1"/>
        <v>86.978568315968772</v>
      </c>
      <c r="M16" s="4">
        <f t="shared" si="1"/>
        <v>86.978568315968772</v>
      </c>
      <c r="N16" s="6">
        <f t="shared" si="2"/>
        <v>1043.7428197916254</v>
      </c>
      <c r="O16" s="24">
        <v>1.9767856435447449E-2</v>
      </c>
    </row>
    <row r="17" spans="1:15">
      <c r="A17" s="18" t="s">
        <v>10</v>
      </c>
      <c r="B17" s="2">
        <f t="shared" si="1"/>
        <v>56.997979637919428</v>
      </c>
      <c r="C17" s="3">
        <f t="shared" si="1"/>
        <v>56.997979637919428</v>
      </c>
      <c r="D17" s="3">
        <f t="shared" si="1"/>
        <v>56.997979637919428</v>
      </c>
      <c r="E17" s="3">
        <f t="shared" si="1"/>
        <v>56.997979637919428</v>
      </c>
      <c r="F17" s="3">
        <f t="shared" si="1"/>
        <v>56.997979637919428</v>
      </c>
      <c r="G17" s="3">
        <f t="shared" si="1"/>
        <v>56.997979637919428</v>
      </c>
      <c r="H17" s="3">
        <f t="shared" si="1"/>
        <v>56.997979637919428</v>
      </c>
      <c r="I17" s="3">
        <f t="shared" si="1"/>
        <v>56.997979637919428</v>
      </c>
      <c r="J17" s="3">
        <f t="shared" si="1"/>
        <v>56.997979637919428</v>
      </c>
      <c r="K17" s="3">
        <f t="shared" si="1"/>
        <v>56.997979637919428</v>
      </c>
      <c r="L17" s="3">
        <f t="shared" si="1"/>
        <v>56.997979637919428</v>
      </c>
      <c r="M17" s="4">
        <f t="shared" si="1"/>
        <v>56.997979637919428</v>
      </c>
      <c r="N17" s="6">
        <f t="shared" si="2"/>
        <v>683.97575565503337</v>
      </c>
      <c r="O17" s="24">
        <v>1.2954086281345324E-2</v>
      </c>
    </row>
    <row r="18" spans="1:15">
      <c r="A18" s="18" t="s">
        <v>11</v>
      </c>
      <c r="B18" s="2">
        <f t="shared" si="1"/>
        <v>141.53626748009347</v>
      </c>
      <c r="C18" s="3">
        <f t="shared" si="1"/>
        <v>141.53626748009347</v>
      </c>
      <c r="D18" s="3">
        <f t="shared" si="1"/>
        <v>141.53626748009347</v>
      </c>
      <c r="E18" s="3">
        <f t="shared" si="1"/>
        <v>141.53626748009347</v>
      </c>
      <c r="F18" s="3">
        <f t="shared" si="1"/>
        <v>141.53626748009347</v>
      </c>
      <c r="G18" s="3">
        <f t="shared" si="1"/>
        <v>141.53626748009347</v>
      </c>
      <c r="H18" s="3">
        <f t="shared" si="1"/>
        <v>141.53626748009347</v>
      </c>
      <c r="I18" s="3">
        <f t="shared" si="1"/>
        <v>141.53626748009347</v>
      </c>
      <c r="J18" s="3">
        <f t="shared" si="1"/>
        <v>141.53626748009347</v>
      </c>
      <c r="K18" s="3">
        <f t="shared" si="1"/>
        <v>141.53626748009347</v>
      </c>
      <c r="L18" s="3">
        <f t="shared" si="1"/>
        <v>141.53626748009347</v>
      </c>
      <c r="M18" s="4">
        <f t="shared" si="1"/>
        <v>141.53626748009347</v>
      </c>
      <c r="N18" s="6">
        <f t="shared" si="2"/>
        <v>1698.435209761122</v>
      </c>
      <c r="O18" s="24">
        <v>3.2167333518203063E-2</v>
      </c>
    </row>
    <row r="19" spans="1:15">
      <c r="A19" s="33" t="s">
        <v>38</v>
      </c>
      <c r="B19" s="5">
        <f>SUM(B14:B18)</f>
        <v>1491.0113694885711</v>
      </c>
      <c r="C19" s="6">
        <f t="shared" ref="C19:M19" si="5">SUM(C14:C18)</f>
        <v>1491.0113694885711</v>
      </c>
      <c r="D19" s="6">
        <f t="shared" si="5"/>
        <v>1491.0113694885711</v>
      </c>
      <c r="E19" s="6">
        <f t="shared" si="5"/>
        <v>1491.0113694885711</v>
      </c>
      <c r="F19" s="6">
        <f t="shared" si="5"/>
        <v>1491.0113694885711</v>
      </c>
      <c r="G19" s="6">
        <f t="shared" si="5"/>
        <v>1491.0113694885711</v>
      </c>
      <c r="H19" s="6">
        <f t="shared" si="5"/>
        <v>1491.0113694885711</v>
      </c>
      <c r="I19" s="6">
        <f t="shared" si="5"/>
        <v>1491.0113694885711</v>
      </c>
      <c r="J19" s="6">
        <f t="shared" si="5"/>
        <v>1491.0113694885711</v>
      </c>
      <c r="K19" s="6">
        <f t="shared" si="5"/>
        <v>1491.0113694885711</v>
      </c>
      <c r="L19" s="6">
        <f t="shared" si="5"/>
        <v>1491.0113694885711</v>
      </c>
      <c r="M19" s="7">
        <f t="shared" si="5"/>
        <v>1491.0113694885711</v>
      </c>
      <c r="N19" s="6">
        <f t="shared" si="2"/>
        <v>17892.136433862852</v>
      </c>
      <c r="O19" s="24">
        <f>SUM(O14:O18)</f>
        <v>0.33886622033831154</v>
      </c>
    </row>
    <row r="20" spans="1:15">
      <c r="A20" s="13" t="s">
        <v>12</v>
      </c>
      <c r="B20" s="2">
        <f t="shared" si="1"/>
        <v>156.96232618943864</v>
      </c>
      <c r="C20" s="3">
        <f t="shared" si="1"/>
        <v>156.96232618943864</v>
      </c>
      <c r="D20" s="3">
        <f t="shared" si="1"/>
        <v>156.96232618943864</v>
      </c>
      <c r="E20" s="3">
        <f t="shared" si="1"/>
        <v>156.96232618943864</v>
      </c>
      <c r="F20" s="3">
        <f t="shared" si="1"/>
        <v>156.96232618943864</v>
      </c>
      <c r="G20" s="3">
        <f t="shared" si="1"/>
        <v>156.96232618943864</v>
      </c>
      <c r="H20" s="3">
        <f t="shared" si="1"/>
        <v>156.96232618943864</v>
      </c>
      <c r="I20" s="3">
        <f t="shared" si="1"/>
        <v>156.96232618943864</v>
      </c>
      <c r="J20" s="3">
        <f t="shared" si="1"/>
        <v>156.96232618943864</v>
      </c>
      <c r="K20" s="3">
        <f t="shared" si="1"/>
        <v>156.96232618943864</v>
      </c>
      <c r="L20" s="3">
        <f t="shared" si="1"/>
        <v>156.96232618943864</v>
      </c>
      <c r="M20" s="4">
        <f t="shared" si="1"/>
        <v>156.96232618943864</v>
      </c>
      <c r="N20" s="6">
        <f t="shared" si="2"/>
        <v>1883.547914273264</v>
      </c>
      <c r="O20" s="24">
        <v>3.5673255952145148E-2</v>
      </c>
    </row>
    <row r="21" spans="1:15">
      <c r="A21" s="32" t="s">
        <v>49</v>
      </c>
      <c r="B21" s="5"/>
      <c r="C21" s="6"/>
      <c r="D21" s="6"/>
      <c r="E21" s="6"/>
      <c r="F21" s="6"/>
      <c r="G21" s="6"/>
      <c r="H21" s="6"/>
      <c r="I21" s="6"/>
      <c r="J21" s="6"/>
      <c r="K21" s="6"/>
      <c r="L21" s="6"/>
      <c r="M21" s="7"/>
      <c r="N21" s="6"/>
      <c r="O21" s="24"/>
    </row>
    <row r="22" spans="1:15">
      <c r="A22" s="18" t="s">
        <v>13</v>
      </c>
      <c r="B22" s="2">
        <f t="shared" si="1"/>
        <v>240.10616804658716</v>
      </c>
      <c r="C22" s="3">
        <f t="shared" si="1"/>
        <v>240.10616804658716</v>
      </c>
      <c r="D22" s="3">
        <f t="shared" si="1"/>
        <v>240.10616804658716</v>
      </c>
      <c r="E22" s="3">
        <f t="shared" si="1"/>
        <v>240.10616804658716</v>
      </c>
      <c r="F22" s="3">
        <f t="shared" si="1"/>
        <v>240.10616804658716</v>
      </c>
      <c r="G22" s="3">
        <f t="shared" si="1"/>
        <v>240.10616804658716</v>
      </c>
      <c r="H22" s="3">
        <f t="shared" si="1"/>
        <v>240.10616804658716</v>
      </c>
      <c r="I22" s="3">
        <f t="shared" si="1"/>
        <v>240.10616804658716</v>
      </c>
      <c r="J22" s="3">
        <f t="shared" si="1"/>
        <v>240.10616804658716</v>
      </c>
      <c r="K22" s="3">
        <f t="shared" si="1"/>
        <v>240.10616804658716</v>
      </c>
      <c r="L22" s="3">
        <f t="shared" si="1"/>
        <v>240.10616804658716</v>
      </c>
      <c r="M22" s="4">
        <f t="shared" si="1"/>
        <v>240.10616804658716</v>
      </c>
      <c r="N22" s="6">
        <f t="shared" si="2"/>
        <v>2881.2740165590462</v>
      </c>
      <c r="O22" s="24">
        <v>5.4569583646951629E-2</v>
      </c>
    </row>
    <row r="23" spans="1:15">
      <c r="A23" s="18" t="s">
        <v>14</v>
      </c>
      <c r="B23" s="2">
        <f t="shared" ref="B23:M25" si="6">$O23*B$41</f>
        <v>236.62005308402328</v>
      </c>
      <c r="C23" s="3">
        <f t="shared" si="6"/>
        <v>236.62005308402328</v>
      </c>
      <c r="D23" s="3">
        <f t="shared" si="6"/>
        <v>236.62005308402328</v>
      </c>
      <c r="E23" s="3">
        <f t="shared" si="6"/>
        <v>236.62005308402328</v>
      </c>
      <c r="F23" s="3">
        <f t="shared" si="6"/>
        <v>236.62005308402328</v>
      </c>
      <c r="G23" s="3">
        <f t="shared" si="6"/>
        <v>236.62005308402328</v>
      </c>
      <c r="H23" s="3">
        <f t="shared" si="6"/>
        <v>236.62005308402328</v>
      </c>
      <c r="I23" s="3">
        <f t="shared" si="6"/>
        <v>236.62005308402328</v>
      </c>
      <c r="J23" s="3">
        <f t="shared" si="6"/>
        <v>236.62005308402328</v>
      </c>
      <c r="K23" s="3">
        <f t="shared" si="6"/>
        <v>236.62005308402328</v>
      </c>
      <c r="L23" s="3">
        <f t="shared" si="6"/>
        <v>236.62005308402328</v>
      </c>
      <c r="M23" s="4">
        <f t="shared" si="6"/>
        <v>236.62005308402328</v>
      </c>
      <c r="N23" s="6">
        <f t="shared" si="2"/>
        <v>2839.4406370082793</v>
      </c>
      <c r="O23" s="24">
        <v>5.3777284791823476E-2</v>
      </c>
    </row>
    <row r="24" spans="1:15">
      <c r="A24" s="18" t="s">
        <v>15</v>
      </c>
      <c r="B24" s="2">
        <f t="shared" si="6"/>
        <v>228.42768292199818</v>
      </c>
      <c r="C24" s="3">
        <f t="shared" si="6"/>
        <v>228.42768292199818</v>
      </c>
      <c r="D24" s="3">
        <f t="shared" si="6"/>
        <v>228.42768292199818</v>
      </c>
      <c r="E24" s="3">
        <f t="shared" si="6"/>
        <v>228.42768292199818</v>
      </c>
      <c r="F24" s="3">
        <f t="shared" si="6"/>
        <v>228.42768292199818</v>
      </c>
      <c r="G24" s="3">
        <f t="shared" si="6"/>
        <v>228.42768292199818</v>
      </c>
      <c r="H24" s="3">
        <f t="shared" si="6"/>
        <v>228.42768292199818</v>
      </c>
      <c r="I24" s="3">
        <f t="shared" si="6"/>
        <v>228.42768292199818</v>
      </c>
      <c r="J24" s="3">
        <f t="shared" si="6"/>
        <v>228.42768292199818</v>
      </c>
      <c r="K24" s="3">
        <f t="shared" si="6"/>
        <v>228.42768292199818</v>
      </c>
      <c r="L24" s="3">
        <f t="shared" si="6"/>
        <v>228.42768292199818</v>
      </c>
      <c r="M24" s="4">
        <f t="shared" si="6"/>
        <v>228.42768292199818</v>
      </c>
      <c r="N24" s="6">
        <f t="shared" si="2"/>
        <v>2741.1321950639776</v>
      </c>
      <c r="O24" s="24">
        <v>5.1915382482272315E-2</v>
      </c>
    </row>
    <row r="25" spans="1:15">
      <c r="A25" s="18" t="s">
        <v>16</v>
      </c>
      <c r="B25" s="2">
        <f t="shared" si="6"/>
        <v>44.709424394881744</v>
      </c>
      <c r="C25" s="3">
        <f t="shared" si="6"/>
        <v>44.709424394881744</v>
      </c>
      <c r="D25" s="3">
        <f t="shared" si="6"/>
        <v>44.709424394881744</v>
      </c>
      <c r="E25" s="3">
        <f t="shared" si="6"/>
        <v>44.709424394881744</v>
      </c>
      <c r="F25" s="3">
        <f t="shared" si="6"/>
        <v>44.709424394881744</v>
      </c>
      <c r="G25" s="3">
        <f t="shared" si="6"/>
        <v>44.709424394881744</v>
      </c>
      <c r="H25" s="3">
        <f t="shared" si="6"/>
        <v>44.709424394881744</v>
      </c>
      <c r="I25" s="3">
        <f t="shared" si="6"/>
        <v>44.709424394881744</v>
      </c>
      <c r="J25" s="3">
        <f t="shared" si="6"/>
        <v>44.709424394881744</v>
      </c>
      <c r="K25" s="3">
        <f t="shared" si="6"/>
        <v>44.709424394881744</v>
      </c>
      <c r="L25" s="3">
        <f t="shared" si="6"/>
        <v>44.709424394881744</v>
      </c>
      <c r="M25" s="4">
        <f t="shared" si="6"/>
        <v>44.709424394881744</v>
      </c>
      <c r="N25" s="6">
        <f t="shared" si="2"/>
        <v>536.51309273858089</v>
      </c>
      <c r="O25" s="24">
        <v>1.0161232817018579E-2</v>
      </c>
    </row>
    <row r="26" spans="1:15">
      <c r="A26" s="33" t="s">
        <v>37</v>
      </c>
      <c r="B26" s="5">
        <f>SUM(B22:B25)</f>
        <v>749.86332844749029</v>
      </c>
      <c r="C26" s="6">
        <f t="shared" ref="C26:M26" si="7">SUM(C22:C25)</f>
        <v>749.86332844749029</v>
      </c>
      <c r="D26" s="6">
        <f t="shared" si="7"/>
        <v>749.86332844749029</v>
      </c>
      <c r="E26" s="6">
        <f t="shared" si="7"/>
        <v>749.86332844749029</v>
      </c>
      <c r="F26" s="6">
        <f t="shared" si="7"/>
        <v>749.86332844749029</v>
      </c>
      <c r="G26" s="6">
        <f t="shared" si="7"/>
        <v>749.86332844749029</v>
      </c>
      <c r="H26" s="6">
        <f t="shared" si="7"/>
        <v>749.86332844749029</v>
      </c>
      <c r="I26" s="6">
        <f t="shared" si="7"/>
        <v>749.86332844749029</v>
      </c>
      <c r="J26" s="6">
        <f t="shared" si="7"/>
        <v>749.86332844749029</v>
      </c>
      <c r="K26" s="6">
        <f t="shared" si="7"/>
        <v>749.86332844749029</v>
      </c>
      <c r="L26" s="6">
        <f t="shared" si="7"/>
        <v>749.86332844749029</v>
      </c>
      <c r="M26" s="7">
        <f t="shared" si="7"/>
        <v>749.86332844749029</v>
      </c>
      <c r="N26" s="6">
        <f t="shared" si="2"/>
        <v>8998.359941369883</v>
      </c>
      <c r="O26" s="24">
        <f>SUM(O22:O25)</f>
        <v>0.17042348373806601</v>
      </c>
    </row>
    <row r="27" spans="1:15">
      <c r="A27" s="13" t="s">
        <v>50</v>
      </c>
      <c r="B27" s="2">
        <f t="shared" ref="B27:M34" si="8">$O27*B$41</f>
        <v>259.36695321475258</v>
      </c>
      <c r="C27" s="3">
        <f t="shared" si="8"/>
        <v>259.36695321475258</v>
      </c>
      <c r="D27" s="3">
        <f t="shared" si="8"/>
        <v>259.36695321475258</v>
      </c>
      <c r="E27" s="3">
        <f t="shared" si="8"/>
        <v>259.36695321475258</v>
      </c>
      <c r="F27" s="3">
        <f t="shared" si="8"/>
        <v>259.36695321475258</v>
      </c>
      <c r="G27" s="3">
        <f t="shared" si="8"/>
        <v>259.36695321475258</v>
      </c>
      <c r="H27" s="3">
        <f t="shared" si="8"/>
        <v>259.36695321475258</v>
      </c>
      <c r="I27" s="3">
        <f t="shared" si="8"/>
        <v>259.36695321475258</v>
      </c>
      <c r="J27" s="3">
        <f t="shared" si="8"/>
        <v>259.36695321475258</v>
      </c>
      <c r="K27" s="3">
        <f t="shared" si="8"/>
        <v>259.36695321475258</v>
      </c>
      <c r="L27" s="3">
        <f t="shared" si="8"/>
        <v>259.36695321475258</v>
      </c>
      <c r="M27" s="4">
        <f t="shared" si="8"/>
        <v>259.36695321475258</v>
      </c>
      <c r="N27" s="6">
        <f t="shared" si="2"/>
        <v>3112.4034385770301</v>
      </c>
      <c r="O27" s="24">
        <v>5.8947034821534683E-2</v>
      </c>
    </row>
    <row r="28" spans="1:15">
      <c r="A28" s="13" t="s">
        <v>51</v>
      </c>
      <c r="B28" s="2">
        <f t="shared" si="8"/>
        <v>247.07839797171494</v>
      </c>
      <c r="C28" s="3">
        <f t="shared" si="8"/>
        <v>247.07839797171494</v>
      </c>
      <c r="D28" s="3">
        <f t="shared" si="8"/>
        <v>247.07839797171494</v>
      </c>
      <c r="E28" s="3">
        <f t="shared" si="8"/>
        <v>247.07839797171494</v>
      </c>
      <c r="F28" s="3">
        <f t="shared" si="8"/>
        <v>247.07839797171494</v>
      </c>
      <c r="G28" s="3">
        <f t="shared" si="8"/>
        <v>247.07839797171494</v>
      </c>
      <c r="H28" s="3">
        <f t="shared" si="8"/>
        <v>247.07839797171494</v>
      </c>
      <c r="I28" s="3">
        <f t="shared" si="8"/>
        <v>247.07839797171494</v>
      </c>
      <c r="J28" s="3">
        <f t="shared" si="8"/>
        <v>247.07839797171494</v>
      </c>
      <c r="K28" s="3">
        <f t="shared" si="8"/>
        <v>247.07839797171494</v>
      </c>
      <c r="L28" s="3">
        <f t="shared" si="8"/>
        <v>247.07839797171494</v>
      </c>
      <c r="M28" s="4">
        <f t="shared" si="8"/>
        <v>247.07839797171494</v>
      </c>
      <c r="N28" s="6">
        <f t="shared" si="2"/>
        <v>2964.9407756605783</v>
      </c>
      <c r="O28" s="24">
        <v>5.6154181357207941E-2</v>
      </c>
    </row>
    <row r="29" spans="1:15">
      <c r="A29" s="13" t="s">
        <v>17</v>
      </c>
      <c r="B29" s="2">
        <f t="shared" si="8"/>
        <v>53.686170423483738</v>
      </c>
      <c r="C29" s="3">
        <f t="shared" si="8"/>
        <v>53.686170423483738</v>
      </c>
      <c r="D29" s="3">
        <f t="shared" si="8"/>
        <v>53.686170423483738</v>
      </c>
      <c r="E29" s="3">
        <f t="shared" si="8"/>
        <v>53.686170423483738</v>
      </c>
      <c r="F29" s="3">
        <f t="shared" si="8"/>
        <v>53.686170423483738</v>
      </c>
      <c r="G29" s="3">
        <f t="shared" si="8"/>
        <v>53.686170423483738</v>
      </c>
      <c r="H29" s="3">
        <f t="shared" si="8"/>
        <v>53.686170423483738</v>
      </c>
      <c r="I29" s="3">
        <f t="shared" si="8"/>
        <v>53.686170423483738</v>
      </c>
      <c r="J29" s="3">
        <f t="shared" si="8"/>
        <v>53.686170423483738</v>
      </c>
      <c r="K29" s="3">
        <f t="shared" si="8"/>
        <v>53.686170423483738</v>
      </c>
      <c r="L29" s="3">
        <f t="shared" si="8"/>
        <v>53.686170423483738</v>
      </c>
      <c r="M29" s="4">
        <f t="shared" si="8"/>
        <v>53.686170423483738</v>
      </c>
      <c r="N29" s="6">
        <f t="shared" si="2"/>
        <v>644.23404508180499</v>
      </c>
      <c r="O29" s="24">
        <v>1.2201402368973577E-2</v>
      </c>
    </row>
    <row r="30" spans="1:15">
      <c r="A30" s="13" t="s">
        <v>52</v>
      </c>
      <c r="B30" s="2">
        <f t="shared" si="8"/>
        <v>10.109733391435249</v>
      </c>
      <c r="C30" s="3">
        <f t="shared" si="8"/>
        <v>10.109733391435249</v>
      </c>
      <c r="D30" s="3">
        <f t="shared" si="8"/>
        <v>10.109733391435249</v>
      </c>
      <c r="E30" s="3">
        <f t="shared" si="8"/>
        <v>10.109733391435249</v>
      </c>
      <c r="F30" s="3">
        <f t="shared" si="8"/>
        <v>10.109733391435249</v>
      </c>
      <c r="G30" s="3">
        <f t="shared" si="8"/>
        <v>10.109733391435249</v>
      </c>
      <c r="H30" s="3">
        <f t="shared" si="8"/>
        <v>10.109733391435249</v>
      </c>
      <c r="I30" s="3">
        <f t="shared" si="8"/>
        <v>10.109733391435249</v>
      </c>
      <c r="J30" s="3">
        <f t="shared" si="8"/>
        <v>10.109733391435249</v>
      </c>
      <c r="K30" s="3">
        <f t="shared" si="8"/>
        <v>10.109733391435249</v>
      </c>
      <c r="L30" s="3">
        <f t="shared" si="8"/>
        <v>10.109733391435249</v>
      </c>
      <c r="M30" s="4">
        <f t="shared" si="8"/>
        <v>10.109733391435249</v>
      </c>
      <c r="N30" s="6">
        <f t="shared" si="2"/>
        <v>121.31680069722296</v>
      </c>
      <c r="O30" s="24">
        <v>2.2976666798716476E-3</v>
      </c>
    </row>
    <row r="31" spans="1:15">
      <c r="A31" s="13" t="s">
        <v>53</v>
      </c>
      <c r="B31" s="2">
        <f t="shared" si="8"/>
        <v>91.161906271045439</v>
      </c>
      <c r="C31" s="3">
        <f t="shared" si="8"/>
        <v>91.161906271045439</v>
      </c>
      <c r="D31" s="3">
        <f t="shared" si="8"/>
        <v>91.161906271045439</v>
      </c>
      <c r="E31" s="3">
        <f t="shared" si="8"/>
        <v>91.161906271045439</v>
      </c>
      <c r="F31" s="3">
        <f t="shared" si="8"/>
        <v>91.161906271045439</v>
      </c>
      <c r="G31" s="3">
        <f t="shared" si="8"/>
        <v>91.161906271045439</v>
      </c>
      <c r="H31" s="3">
        <f t="shared" si="8"/>
        <v>91.161906271045439</v>
      </c>
      <c r="I31" s="3">
        <f t="shared" si="8"/>
        <v>91.161906271045439</v>
      </c>
      <c r="J31" s="3">
        <f t="shared" si="8"/>
        <v>91.161906271045439</v>
      </c>
      <c r="K31" s="3">
        <f t="shared" si="8"/>
        <v>91.161906271045439</v>
      </c>
      <c r="L31" s="3">
        <f t="shared" si="8"/>
        <v>91.161906271045439</v>
      </c>
      <c r="M31" s="4">
        <f t="shared" si="8"/>
        <v>91.161906271045439</v>
      </c>
      <c r="N31" s="6">
        <f t="shared" si="2"/>
        <v>1093.942875252545</v>
      </c>
      <c r="O31" s="24">
        <v>2.0718615061601237E-2</v>
      </c>
    </row>
    <row r="32" spans="1:15">
      <c r="A32" s="13" t="s">
        <v>18</v>
      </c>
      <c r="B32" s="2">
        <f t="shared" si="8"/>
        <v>27.627461078318742</v>
      </c>
      <c r="C32" s="3">
        <f t="shared" si="8"/>
        <v>27.627461078318742</v>
      </c>
      <c r="D32" s="3">
        <f t="shared" si="8"/>
        <v>27.627461078318742</v>
      </c>
      <c r="E32" s="3">
        <f t="shared" si="8"/>
        <v>27.627461078318742</v>
      </c>
      <c r="F32" s="3">
        <f t="shared" si="8"/>
        <v>27.627461078318742</v>
      </c>
      <c r="G32" s="3">
        <f t="shared" si="8"/>
        <v>27.627461078318742</v>
      </c>
      <c r="H32" s="3">
        <f t="shared" si="8"/>
        <v>27.627461078318742</v>
      </c>
      <c r="I32" s="3">
        <f t="shared" si="8"/>
        <v>27.627461078318742</v>
      </c>
      <c r="J32" s="3">
        <f t="shared" si="8"/>
        <v>27.627461078318742</v>
      </c>
      <c r="K32" s="3">
        <f t="shared" si="8"/>
        <v>27.627461078318742</v>
      </c>
      <c r="L32" s="3">
        <f t="shared" si="8"/>
        <v>27.627461078318742</v>
      </c>
      <c r="M32" s="4">
        <f t="shared" si="8"/>
        <v>27.627461078318742</v>
      </c>
      <c r="N32" s="6">
        <f t="shared" si="2"/>
        <v>331.52953293982483</v>
      </c>
      <c r="O32" s="24">
        <v>6.2789684268906229E-3</v>
      </c>
    </row>
    <row r="33" spans="1:15">
      <c r="A33" s="13" t="s">
        <v>19</v>
      </c>
      <c r="B33" s="2">
        <f t="shared" si="8"/>
        <v>73.208414213841451</v>
      </c>
      <c r="C33" s="3">
        <f t="shared" si="8"/>
        <v>73.208414213841451</v>
      </c>
      <c r="D33" s="3">
        <f t="shared" si="8"/>
        <v>73.208414213841451</v>
      </c>
      <c r="E33" s="3">
        <f t="shared" si="8"/>
        <v>73.208414213841451</v>
      </c>
      <c r="F33" s="3">
        <f t="shared" si="8"/>
        <v>73.208414213841451</v>
      </c>
      <c r="G33" s="3">
        <f t="shared" si="8"/>
        <v>73.208414213841451</v>
      </c>
      <c r="H33" s="3">
        <f t="shared" si="8"/>
        <v>73.208414213841451</v>
      </c>
      <c r="I33" s="3">
        <f t="shared" si="8"/>
        <v>73.208414213841451</v>
      </c>
      <c r="J33" s="3">
        <f t="shared" si="8"/>
        <v>73.208414213841451</v>
      </c>
      <c r="K33" s="3">
        <f t="shared" si="8"/>
        <v>73.208414213841451</v>
      </c>
      <c r="L33" s="3">
        <f t="shared" si="8"/>
        <v>73.208414213841451</v>
      </c>
      <c r="M33" s="4">
        <f t="shared" si="8"/>
        <v>73.208414213841451</v>
      </c>
      <c r="N33" s="6">
        <f t="shared" si="2"/>
        <v>878.50097056609764</v>
      </c>
      <c r="O33" s="24">
        <v>1.663827595769124E-2</v>
      </c>
    </row>
    <row r="34" spans="1:15">
      <c r="A34" s="13" t="s">
        <v>20</v>
      </c>
      <c r="B34" s="2">
        <f t="shared" si="8"/>
        <v>151.38454224933645</v>
      </c>
      <c r="C34" s="3">
        <f t="shared" si="8"/>
        <v>151.38454224933645</v>
      </c>
      <c r="D34" s="3">
        <f t="shared" si="8"/>
        <v>151.38454224933645</v>
      </c>
      <c r="E34" s="3">
        <f t="shared" si="8"/>
        <v>151.38454224933645</v>
      </c>
      <c r="F34" s="3">
        <f t="shared" si="8"/>
        <v>151.38454224933645</v>
      </c>
      <c r="G34" s="3">
        <f t="shared" si="8"/>
        <v>151.38454224933645</v>
      </c>
      <c r="H34" s="3">
        <f t="shared" si="8"/>
        <v>151.38454224933645</v>
      </c>
      <c r="I34" s="3">
        <f t="shared" si="8"/>
        <v>151.38454224933645</v>
      </c>
      <c r="J34" s="3">
        <f t="shared" si="8"/>
        <v>151.38454224933645</v>
      </c>
      <c r="K34" s="3">
        <f t="shared" si="8"/>
        <v>151.38454224933645</v>
      </c>
      <c r="L34" s="3">
        <f t="shared" si="8"/>
        <v>151.38454224933645</v>
      </c>
      <c r="M34" s="4">
        <f t="shared" si="8"/>
        <v>151.38454224933645</v>
      </c>
      <c r="N34" s="6">
        <f t="shared" si="2"/>
        <v>1816.6145069920369</v>
      </c>
      <c r="O34" s="24">
        <v>3.44055777839401E-2</v>
      </c>
    </row>
    <row r="35" spans="1:15">
      <c r="A35" s="32" t="s">
        <v>21</v>
      </c>
      <c r="B35" s="5"/>
      <c r="C35" s="6"/>
      <c r="D35" s="6"/>
      <c r="E35" s="6"/>
      <c r="F35" s="6"/>
      <c r="G35" s="6"/>
      <c r="H35" s="6"/>
      <c r="I35" s="6"/>
      <c r="J35" s="6"/>
      <c r="K35" s="6"/>
      <c r="L35" s="6"/>
      <c r="M35" s="7"/>
      <c r="N35" s="6"/>
      <c r="O35" s="24"/>
    </row>
    <row r="36" spans="1:15">
      <c r="A36" s="26" t="s">
        <v>22</v>
      </c>
      <c r="B36" s="2">
        <f t="shared" ref="B36:M37" si="9">$O36*B$41</f>
        <v>27.627461078318742</v>
      </c>
      <c r="C36" s="3">
        <f t="shared" si="9"/>
        <v>27.627461078318742</v>
      </c>
      <c r="D36" s="3">
        <f t="shared" si="9"/>
        <v>27.627461078318742</v>
      </c>
      <c r="E36" s="3">
        <f t="shared" si="9"/>
        <v>27.627461078318742</v>
      </c>
      <c r="F36" s="3">
        <f t="shared" si="9"/>
        <v>27.627461078318742</v>
      </c>
      <c r="G36" s="3">
        <f t="shared" si="9"/>
        <v>27.627461078318742</v>
      </c>
      <c r="H36" s="3">
        <f t="shared" si="9"/>
        <v>27.627461078318742</v>
      </c>
      <c r="I36" s="3">
        <f t="shared" si="9"/>
        <v>27.627461078318742</v>
      </c>
      <c r="J36" s="3">
        <f t="shared" si="9"/>
        <v>27.627461078318742</v>
      </c>
      <c r="K36" s="3">
        <f t="shared" si="9"/>
        <v>27.627461078318742</v>
      </c>
      <c r="L36" s="3">
        <f t="shared" si="9"/>
        <v>27.627461078318742</v>
      </c>
      <c r="M36" s="4">
        <f t="shared" si="9"/>
        <v>27.627461078318742</v>
      </c>
      <c r="N36" s="6">
        <f t="shared" si="2"/>
        <v>331.52953293982483</v>
      </c>
      <c r="O36" s="24">
        <v>6.2789684268906229E-3</v>
      </c>
    </row>
    <row r="37" spans="1:15">
      <c r="A37" s="26" t="s">
        <v>23</v>
      </c>
      <c r="B37" s="2">
        <f t="shared" si="9"/>
        <v>460.86439805094483</v>
      </c>
      <c r="C37" s="3">
        <f t="shared" si="9"/>
        <v>460.86439805094483</v>
      </c>
      <c r="D37" s="3">
        <f t="shared" si="9"/>
        <v>460.86439805094483</v>
      </c>
      <c r="E37" s="3">
        <f t="shared" si="9"/>
        <v>460.86439805094483</v>
      </c>
      <c r="F37" s="3">
        <f t="shared" si="9"/>
        <v>460.86439805094483</v>
      </c>
      <c r="G37" s="3">
        <f t="shared" si="9"/>
        <v>460.86439805094483</v>
      </c>
      <c r="H37" s="3">
        <f t="shared" si="9"/>
        <v>460.86439805094483</v>
      </c>
      <c r="I37" s="3">
        <f t="shared" si="9"/>
        <v>460.86439805094483</v>
      </c>
      <c r="J37" s="3">
        <f t="shared" si="9"/>
        <v>460.86439805094483</v>
      </c>
      <c r="K37" s="3">
        <f t="shared" si="9"/>
        <v>460.86439805094483</v>
      </c>
      <c r="L37" s="3">
        <f t="shared" si="9"/>
        <v>460.86439805094483</v>
      </c>
      <c r="M37" s="4">
        <f t="shared" si="9"/>
        <v>460.86439805094483</v>
      </c>
      <c r="N37" s="6">
        <f t="shared" si="2"/>
        <v>5530.3727766113398</v>
      </c>
      <c r="O37" s="24">
        <v>0.104741908647942</v>
      </c>
    </row>
    <row r="38" spans="1:15" ht="13.5" thickBot="1">
      <c r="A38" s="32" t="s">
        <v>43</v>
      </c>
      <c r="B38" s="8">
        <f>SUM(B36:B37)</f>
        <v>488.49185912926356</v>
      </c>
      <c r="C38" s="9">
        <f t="shared" ref="C38:M38" si="10">SUM(C36:C37)</f>
        <v>488.49185912926356</v>
      </c>
      <c r="D38" s="9">
        <f t="shared" si="10"/>
        <v>488.49185912926356</v>
      </c>
      <c r="E38" s="9">
        <f t="shared" si="10"/>
        <v>488.49185912926356</v>
      </c>
      <c r="F38" s="9">
        <f t="shared" si="10"/>
        <v>488.49185912926356</v>
      </c>
      <c r="G38" s="9">
        <f t="shared" si="10"/>
        <v>488.49185912926356</v>
      </c>
      <c r="H38" s="9">
        <f t="shared" si="10"/>
        <v>488.49185912926356</v>
      </c>
      <c r="I38" s="9">
        <f t="shared" si="10"/>
        <v>488.49185912926356</v>
      </c>
      <c r="J38" s="9">
        <f t="shared" si="10"/>
        <v>488.49185912926356</v>
      </c>
      <c r="K38" s="9">
        <f t="shared" si="10"/>
        <v>488.49185912926356</v>
      </c>
      <c r="L38" s="9">
        <f t="shared" si="10"/>
        <v>488.49185912926356</v>
      </c>
      <c r="M38" s="10">
        <f t="shared" si="10"/>
        <v>488.49185912926356</v>
      </c>
      <c r="N38" s="6">
        <f t="shared" si="2"/>
        <v>5861.9023095511629</v>
      </c>
      <c r="O38" s="24">
        <f>SUM(O36:O37)</f>
        <v>0.11102087707483263</v>
      </c>
    </row>
    <row r="39" spans="1:15">
      <c r="A39" s="17"/>
      <c r="B39" s="27"/>
      <c r="C39" s="27"/>
      <c r="D39" s="27"/>
      <c r="E39" s="27"/>
      <c r="F39" s="27"/>
      <c r="G39" s="27"/>
      <c r="H39" s="27"/>
      <c r="I39" s="27"/>
      <c r="J39" s="27"/>
      <c r="K39" s="27"/>
      <c r="L39" s="27"/>
      <c r="M39" s="27"/>
      <c r="N39" s="12"/>
      <c r="O39" s="17"/>
    </row>
    <row r="40" spans="1:15">
      <c r="A40" s="34" t="s">
        <v>40</v>
      </c>
      <c r="B40" s="35">
        <v>5000</v>
      </c>
      <c r="C40" s="36">
        <v>5000</v>
      </c>
      <c r="D40" s="36">
        <v>5000</v>
      </c>
      <c r="E40" s="36">
        <v>5000</v>
      </c>
      <c r="F40" s="36">
        <v>5000</v>
      </c>
      <c r="G40" s="36">
        <v>5000</v>
      </c>
      <c r="H40" s="36">
        <v>5000</v>
      </c>
      <c r="I40" s="36">
        <v>5000</v>
      </c>
      <c r="J40" s="36">
        <v>5000</v>
      </c>
      <c r="K40" s="36">
        <v>5000</v>
      </c>
      <c r="L40" s="36">
        <v>5000</v>
      </c>
      <c r="M40" s="36">
        <v>5000</v>
      </c>
      <c r="N40" s="37">
        <f>SUM(B40:M40)</f>
        <v>60000</v>
      </c>
      <c r="O40" s="38"/>
    </row>
    <row r="41" spans="1:15">
      <c r="A41" s="34" t="s">
        <v>41</v>
      </c>
      <c r="B41" s="39">
        <f>B40-B42</f>
        <v>4400</v>
      </c>
      <c r="C41" s="40">
        <f t="shared" ref="C41:M41" si="11">C40-C42</f>
        <v>4400</v>
      </c>
      <c r="D41" s="40">
        <f t="shared" si="11"/>
        <v>4400</v>
      </c>
      <c r="E41" s="40">
        <f t="shared" si="11"/>
        <v>4400</v>
      </c>
      <c r="F41" s="40">
        <f t="shared" si="11"/>
        <v>4400</v>
      </c>
      <c r="G41" s="40">
        <f t="shared" si="11"/>
        <v>4400</v>
      </c>
      <c r="H41" s="40">
        <f t="shared" si="11"/>
        <v>4400</v>
      </c>
      <c r="I41" s="40">
        <f t="shared" si="11"/>
        <v>4400</v>
      </c>
      <c r="J41" s="40">
        <f t="shared" si="11"/>
        <v>4400</v>
      </c>
      <c r="K41" s="40">
        <f t="shared" si="11"/>
        <v>4400</v>
      </c>
      <c r="L41" s="40">
        <f t="shared" si="11"/>
        <v>4400</v>
      </c>
      <c r="M41" s="40">
        <f t="shared" si="11"/>
        <v>4400</v>
      </c>
      <c r="N41" s="40">
        <f>N11+N12+N19+N20+N26+N27+N28+N29+N30+N31+N32+N33+N34+N38</f>
        <v>52802.09166897754</v>
      </c>
      <c r="O41" s="41">
        <f>O11+O12+O19+O20+O26+O27+O28+O29+O30+O31+O32+O33+O34+O38</f>
        <v>1.0000396149427564</v>
      </c>
    </row>
    <row r="42" spans="1:15">
      <c r="A42" s="34" t="s">
        <v>42</v>
      </c>
      <c r="B42" s="42">
        <v>600</v>
      </c>
      <c r="C42" s="43">
        <v>600</v>
      </c>
      <c r="D42" s="43">
        <v>600</v>
      </c>
      <c r="E42" s="43">
        <v>600</v>
      </c>
      <c r="F42" s="43">
        <v>600</v>
      </c>
      <c r="G42" s="43">
        <v>600</v>
      </c>
      <c r="H42" s="43">
        <v>600</v>
      </c>
      <c r="I42" s="43">
        <v>600</v>
      </c>
      <c r="J42" s="43">
        <v>600</v>
      </c>
      <c r="K42" s="43">
        <v>600</v>
      </c>
      <c r="L42" s="43">
        <v>600</v>
      </c>
      <c r="M42" s="43">
        <v>600</v>
      </c>
      <c r="N42" s="44">
        <f>+N40-N41</f>
        <v>7197.9083310224596</v>
      </c>
      <c r="O42" s="45"/>
    </row>
  </sheetData>
  <phoneticPr fontId="5" type="noConversion"/>
  <pageMargins left="0.25" right="0.5" top="1" bottom="1" header="0.5" footer="0.5"/>
  <pageSetup scale="62" orientation="landscape" r:id="rId1"/>
  <headerFooter alignWithMargins="0"/>
</worksheet>
</file>

<file path=xl/worksheets/sheet2.xml><?xml version="1.0" encoding="utf-8"?>
<worksheet xmlns="http://schemas.openxmlformats.org/spreadsheetml/2006/main" xmlns:r="http://schemas.openxmlformats.org/officeDocument/2006/relationships">
  <sheetPr codeName="Sheet2">
    <pageSetUpPr fitToPage="1"/>
  </sheetPr>
  <dimension ref="A1:B3"/>
  <sheetViews>
    <sheetView workbookViewId="0">
      <selection activeCell="B2" sqref="B2"/>
    </sheetView>
  </sheetViews>
  <sheetFormatPr defaultColWidth="8.85546875" defaultRowHeight="12.75"/>
  <cols>
    <col min="2" max="2" width="100.7109375" customWidth="1"/>
  </cols>
  <sheetData>
    <row r="1" spans="1:2" ht="18">
      <c r="A1" s="1" t="s">
        <v>54</v>
      </c>
    </row>
    <row r="2" spans="1:2" ht="102">
      <c r="B2" s="11" t="s">
        <v>55</v>
      </c>
    </row>
    <row r="3" spans="1:2">
      <c r="B3" s="28" t="s">
        <v>57</v>
      </c>
    </row>
  </sheetData>
  <phoneticPr fontId="5" type="noConversion"/>
  <hyperlinks>
    <hyperlink ref="B3" r:id="rId1" display="http://www.money-zine.com/"/>
  </hyperlinks>
  <pageMargins left="0.75" right="0.75" top="1" bottom="1" header="0.5" footer="0.5"/>
  <pageSetup orientation="landscape" horizontalDpi="0" verticalDpi="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Average Family Budget</vt:lpstr>
      <vt:lpstr>Instructions</vt:lpstr>
    </vt:vector>
  </TitlesOfParts>
  <Company>wordstemplates.org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Household Budget Template</dc:title>
  <cp:lastModifiedBy>Star</cp:lastModifiedBy>
  <cp:revision>1</cp:revision>
  <cp:lastPrinted>2006-06-06T00:49:53Z</cp:lastPrinted>
  <dcterms:created xsi:type="dcterms:W3CDTF">2006-06-05T16:54:21Z</dcterms:created>
  <dcterms:modified xsi:type="dcterms:W3CDTF">2016-11-15T12:02:11Z</dcterms:modified>
  <cp:category>Budget Templates</cp:category>
</cp:coreProperties>
</file>