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120" yWindow="90" windowWidth="13275" windowHeight="11250"/>
  </bookViews>
  <sheets>
    <sheet name="GanttChart" sheetId="9" r:id="rId1"/>
    <sheet name="GanttChartPro" sheetId="12" r:id="rId2"/>
    <sheet name="Help" sheetId="6" r:id="rId3"/>
    <sheet name="TermsOfUse" sheetId="11" r:id="rId4"/>
  </sheets>
  <definedNames>
    <definedName name="_xlnm.Print_Area" localSheetId="0">GanttChart!$B$2:$BN$38</definedName>
    <definedName name="_xlnm.Print_Titles" localSheetId="0">GanttChart!$6:$8</definedName>
    <definedName name="valuevx">42.314159</definedName>
  </definedNames>
  <calcPr calcId="124519"/>
</workbook>
</file>

<file path=xl/calcChain.xml><?xml version="1.0" encoding="utf-8"?>
<calcChain xmlns="http://schemas.openxmlformats.org/spreadsheetml/2006/main">
  <c r="G49" i="9"/>
  <c r="J49" s="1"/>
  <c r="F48"/>
  <c r="F47" s="1"/>
  <c r="G47" l="1"/>
  <c r="F32"/>
  <c r="F33" s="1"/>
  <c r="F26"/>
  <c r="F27" s="1"/>
  <c r="F20"/>
  <c r="F21" s="1"/>
  <c r="J50"/>
  <c r="G13"/>
  <c r="J13" s="1"/>
  <c r="F10"/>
  <c r="G10" s="1"/>
  <c r="J10" s="1"/>
  <c r="K5"/>
  <c r="L5" s="1"/>
  <c r="G32" l="1"/>
  <c r="J32" s="1"/>
  <c r="M5"/>
  <c r="G26"/>
  <c r="J26" s="1"/>
  <c r="G20"/>
  <c r="J20" s="1"/>
  <c r="F22"/>
  <c r="G21"/>
  <c r="J21" s="1"/>
  <c r="F34"/>
  <c r="G33"/>
  <c r="J33" s="1"/>
  <c r="F28"/>
  <c r="G27"/>
  <c r="J27" s="1"/>
  <c r="F11"/>
  <c r="G11" s="1"/>
  <c r="J11" s="1"/>
  <c r="F14"/>
  <c r="G14" s="1"/>
  <c r="J14" s="1"/>
  <c r="G15"/>
  <c r="J15" s="1"/>
  <c r="H50"/>
  <c r="N5" l="1"/>
  <c r="F23"/>
  <c r="G22"/>
  <c r="J22" s="1"/>
  <c r="G34"/>
  <c r="J34" s="1"/>
  <c r="F35"/>
  <c r="F29"/>
  <c r="G28"/>
  <c r="J28" s="1"/>
  <c r="F12"/>
  <c r="G12" s="1"/>
  <c r="J12" s="1"/>
  <c r="F16"/>
  <c r="G16" s="1"/>
  <c r="J16" s="1"/>
  <c r="O5" l="1"/>
  <c r="G23"/>
  <c r="J23" s="1"/>
  <c r="G35"/>
  <c r="J35" s="1"/>
  <c r="G29"/>
  <c r="J29" s="1"/>
  <c r="F17"/>
  <c r="G17" s="1"/>
  <c r="J17" s="1"/>
  <c r="K8"/>
  <c r="K7"/>
  <c r="K6"/>
  <c r="B49" l="1"/>
  <c r="B50" s="1"/>
  <c r="P5"/>
  <c r="L8"/>
  <c r="Q5" l="1"/>
  <c r="M8"/>
  <c r="R5" l="1"/>
  <c r="N8"/>
  <c r="S5" l="1"/>
  <c r="O8"/>
  <c r="T5" l="1"/>
  <c r="P8"/>
  <c r="U5" l="1"/>
  <c r="Q8"/>
  <c r="V5" l="1"/>
  <c r="R8"/>
  <c r="R7"/>
  <c r="R6"/>
  <c r="W5" l="1"/>
  <c r="S8"/>
  <c r="X5" l="1"/>
  <c r="T8"/>
  <c r="Y5" l="1"/>
  <c r="U8"/>
  <c r="Z5" l="1"/>
  <c r="V8"/>
  <c r="AA5" l="1"/>
  <c r="X8"/>
  <c r="W8"/>
  <c r="AB5" l="1"/>
  <c r="Y7"/>
  <c r="Y6"/>
  <c r="Y8"/>
  <c r="AC5" l="1"/>
  <c r="Z8"/>
  <c r="AD5" l="1"/>
  <c r="AA8"/>
  <c r="AE5" l="1"/>
  <c r="AB8"/>
  <c r="AF5" l="1"/>
  <c r="AC8"/>
  <c r="AG5" l="1"/>
  <c r="AD8"/>
  <c r="AH5" l="1"/>
  <c r="AE8"/>
  <c r="AI5" l="1"/>
  <c r="AF6"/>
  <c r="AF8"/>
  <c r="AF7"/>
  <c r="AJ5" l="1"/>
  <c r="AG8"/>
  <c r="AK5" l="1"/>
  <c r="AH8"/>
  <c r="AL5" l="1"/>
  <c r="AI8"/>
  <c r="AM5" l="1"/>
  <c r="AJ8"/>
  <c r="AN5" l="1"/>
  <c r="AK8"/>
  <c r="AO5" l="1"/>
  <c r="AL8"/>
  <c r="AP5" l="1"/>
  <c r="AM8"/>
  <c r="AM7"/>
  <c r="AM6"/>
  <c r="AQ5" l="1"/>
  <c r="AN8"/>
  <c r="AR5" l="1"/>
  <c r="AO8"/>
  <c r="AS5" l="1"/>
  <c r="AP8"/>
  <c r="AT5" l="1"/>
  <c r="AQ8"/>
  <c r="AU5" l="1"/>
  <c r="AR8"/>
  <c r="AV5" l="1"/>
  <c r="AS8"/>
  <c r="AW5" l="1"/>
  <c r="AT8"/>
  <c r="AT7"/>
  <c r="AT6"/>
  <c r="AX5" l="1"/>
  <c r="AU8"/>
  <c r="AY5" l="1"/>
  <c r="AV8"/>
  <c r="AZ5" l="1"/>
  <c r="AW8"/>
  <c r="BA5" l="1"/>
  <c r="AX8"/>
  <c r="BB5" l="1"/>
  <c r="AY8"/>
  <c r="BC5" l="1"/>
  <c r="AZ8"/>
  <c r="BD5" l="1"/>
  <c r="BA7"/>
  <c r="BA6"/>
  <c r="BA8"/>
  <c r="BE5" l="1"/>
  <c r="BB8"/>
  <c r="BF5" l="1"/>
  <c r="BC8"/>
  <c r="BG5" l="1"/>
  <c r="BD8"/>
  <c r="BH5" l="1"/>
  <c r="BE8"/>
  <c r="BI5" l="1"/>
  <c r="BF8"/>
  <c r="BJ5" l="1"/>
  <c r="BG8"/>
  <c r="BK5" l="1"/>
  <c r="BH6"/>
  <c r="BH8"/>
  <c r="BH7"/>
  <c r="BL5" l="1"/>
  <c r="BI8"/>
  <c r="BM5" l="1"/>
  <c r="BJ8"/>
  <c r="BN5" l="1"/>
  <c r="BK8"/>
  <c r="BL8" l="1"/>
  <c r="BM8" l="1"/>
  <c r="BN8" l="1"/>
  <c r="B42"/>
  <c r="B43" s="1"/>
  <c r="B44" s="1"/>
  <c r="B45" s="1"/>
  <c r="B47" s="1"/>
  <c r="B9" l="1"/>
  <c r="B10" l="1"/>
  <c r="B11" l="1"/>
  <c r="B12" s="1"/>
  <c r="B13" l="1"/>
  <c r="B14" l="1"/>
  <c r="B15" l="1"/>
  <c r="B16" l="1"/>
  <c r="B17" l="1"/>
  <c r="B18" s="1"/>
  <c r="B19" s="1"/>
  <c r="B20" s="1"/>
  <c r="B21" s="1"/>
  <c r="B22" l="1"/>
  <c r="B23" l="1"/>
  <c r="B24" l="1"/>
  <c r="B25" s="1"/>
  <c r="B26" s="1"/>
  <c r="B27" l="1"/>
  <c r="B28" l="1"/>
  <c r="B29" l="1"/>
  <c r="B30" l="1"/>
  <c r="B31" s="1"/>
  <c r="B32" s="1"/>
  <c r="B33" l="1"/>
  <c r="B34" l="1"/>
  <c r="B35" l="1"/>
  <c r="B36" l="1"/>
  <c r="J47" l="1"/>
  <c r="H47" l="1"/>
</calcChain>
</file>

<file path=xl/comments1.xml><?xml version="1.0" encoding="utf-8"?>
<comments xmlns="http://schemas.openxmlformats.org/spreadsheetml/2006/main">
  <authors>
    <author>Vertex42</author>
  </authors>
  <commentList>
    <comment ref="B8" authorId="0">
      <text>
        <r>
          <rPr>
            <b/>
            <sz val="8"/>
            <color indexed="81"/>
            <rFont val="Tahoma"/>
            <family val="2"/>
          </rPr>
          <t>Work Breakdown Structure</t>
        </r>
        <r>
          <rPr>
            <sz val="8"/>
            <color indexed="81"/>
            <rFont val="Tahoma"/>
            <family val="2"/>
          </rPr>
          <t xml:space="preserve">
Level 1: 1, 2, 3, ...
Level 2: 1.1, 1.2, 1.3, ...
Level 3: 1.1.1, 1.1.2, 1.1.3, …
The WBS uses a formula to control the numbering, but the formulas are different for different levels.</t>
        </r>
      </text>
    </comment>
    <comment ref="C8" authorId="0">
      <text>
        <r>
          <rPr>
            <b/>
            <sz val="8"/>
            <color indexed="81"/>
            <rFont val="Tahoma"/>
            <family val="2"/>
          </rPr>
          <t>Task</t>
        </r>
        <r>
          <rPr>
            <sz val="8"/>
            <color indexed="81"/>
            <rFont val="Tahoma"/>
            <family val="2"/>
          </rPr>
          <t xml:space="preserve">
Enter the name of each task and sub-task. Use indents for sub-tasks.</t>
        </r>
      </text>
    </comment>
    <comment ref="D8" authorId="0">
      <text>
        <r>
          <rPr>
            <b/>
            <sz val="8"/>
            <color indexed="81"/>
            <rFont val="Tahoma"/>
            <family val="2"/>
          </rPr>
          <t>Task Lead</t>
        </r>
        <r>
          <rPr>
            <sz val="8"/>
            <color indexed="81"/>
            <rFont val="Tahoma"/>
            <family val="2"/>
          </rPr>
          <t xml:space="preserve">
Enter the name of the Task Lead in this column.</t>
        </r>
      </text>
    </comment>
    <comment ref="E8" authorId="0">
      <text>
        <r>
          <rPr>
            <b/>
            <sz val="8"/>
            <color indexed="81"/>
            <rFont val="Tahoma"/>
            <family val="2"/>
          </rPr>
          <t xml:space="preserve">Predecessor Tasks:
</t>
        </r>
        <r>
          <rPr>
            <sz val="8"/>
            <color indexed="81"/>
            <rFont val="Tahoma"/>
            <family val="2"/>
          </rPr>
          <t>You can use this column to enter the WBS of a predecessor for reference. The PRO version includes template rows that allow you to automatically calculate the Start Date based on the Predecessor.</t>
        </r>
      </text>
    </comment>
    <comment ref="F8" authorId="0">
      <text>
        <r>
          <rPr>
            <b/>
            <sz val="8"/>
            <color indexed="81"/>
            <rFont val="Tahoma"/>
            <family val="2"/>
          </rPr>
          <t>Task Start Date</t>
        </r>
        <r>
          <rPr>
            <sz val="8"/>
            <color indexed="81"/>
            <rFont val="Tahoma"/>
            <family val="2"/>
          </rPr>
          <t xml:space="preserve">
You can manually enter the Start Date for each task or use a formula to create a dependency on a Predecessor. For example, you could enter </t>
        </r>
        <r>
          <rPr>
            <b/>
            <sz val="8"/>
            <color indexed="81"/>
            <rFont val="Tahoma"/>
            <family val="2"/>
          </rPr>
          <t>=</t>
        </r>
        <r>
          <rPr>
            <b/>
            <i/>
            <sz val="8"/>
            <color indexed="81"/>
            <rFont val="Tahoma"/>
            <family val="2"/>
          </rPr>
          <t>enddate</t>
        </r>
        <r>
          <rPr>
            <b/>
            <sz val="8"/>
            <color indexed="81"/>
            <rFont val="Tahoma"/>
            <family val="2"/>
          </rPr>
          <t>+1</t>
        </r>
        <r>
          <rPr>
            <sz val="8"/>
            <color indexed="81"/>
            <rFont val="Tahoma"/>
            <family val="2"/>
          </rPr>
          <t xml:space="preserve"> to set the Start date to the next calendar day, or </t>
        </r>
        <r>
          <rPr>
            <b/>
            <sz val="8"/>
            <color indexed="81"/>
            <rFont val="Tahoma"/>
            <family val="2"/>
          </rPr>
          <t>=WORKDAY(</t>
        </r>
        <r>
          <rPr>
            <b/>
            <i/>
            <sz val="8"/>
            <color indexed="81"/>
            <rFont val="Tahoma"/>
            <family val="2"/>
          </rPr>
          <t>enddate</t>
        </r>
        <r>
          <rPr>
            <b/>
            <sz val="8"/>
            <color indexed="81"/>
            <rFont val="Tahoma"/>
            <family val="2"/>
          </rPr>
          <t>,1)</t>
        </r>
        <r>
          <rPr>
            <sz val="8"/>
            <color indexed="81"/>
            <rFont val="Tahoma"/>
            <family val="2"/>
          </rPr>
          <t xml:space="preserve"> to set the Start date to the next work day (excluding weekends), where </t>
        </r>
        <r>
          <rPr>
            <i/>
            <sz val="8"/>
            <color indexed="81"/>
            <rFont val="Tahoma"/>
            <family val="2"/>
          </rPr>
          <t>enddate</t>
        </r>
        <r>
          <rPr>
            <sz val="8"/>
            <color indexed="81"/>
            <rFont val="Tahoma"/>
            <family val="2"/>
          </rPr>
          <t xml:space="preserve"> is the cell reference for the End date of the Predecessor task.</t>
        </r>
      </text>
    </comment>
    <comment ref="H8" authorId="0">
      <text>
        <r>
          <rPr>
            <b/>
            <sz val="8"/>
            <color indexed="81"/>
            <rFont val="Tahoma"/>
            <family val="2"/>
          </rPr>
          <t>Duration (Calendar Days)</t>
        </r>
        <r>
          <rPr>
            <sz val="8"/>
            <color indexed="81"/>
            <rFont val="Tahoma"/>
            <family val="2"/>
          </rPr>
          <t xml:space="preserve">
The duration is the number of calendar days for the given task. The duration is calculated as the </t>
        </r>
        <r>
          <rPr>
            <b/>
            <sz val="8"/>
            <color indexed="81"/>
            <rFont val="Tahoma"/>
            <family val="2"/>
          </rPr>
          <t>End</t>
        </r>
        <r>
          <rPr>
            <sz val="8"/>
            <color indexed="81"/>
            <rFont val="Tahoma"/>
            <family val="2"/>
          </rPr>
          <t xml:space="preserve"> Date minus the </t>
        </r>
        <r>
          <rPr>
            <b/>
            <sz val="8"/>
            <color indexed="81"/>
            <rFont val="Tahoma"/>
            <family val="2"/>
          </rPr>
          <t>Start</t>
        </r>
        <r>
          <rPr>
            <sz val="8"/>
            <color indexed="81"/>
            <rFont val="Tahoma"/>
            <family val="2"/>
          </rPr>
          <t xml:space="preserve"> Date plus 1 day, so that a task starting and ending on the same day has a duration of 1 day.
</t>
        </r>
        <r>
          <rPr>
            <b/>
            <sz val="8"/>
            <color indexed="81"/>
            <rFont val="Tahoma"/>
            <family val="2"/>
          </rPr>
          <t>Note:</t>
        </r>
        <r>
          <rPr>
            <sz val="8"/>
            <color indexed="81"/>
            <rFont val="Tahoma"/>
            <family val="2"/>
          </rPr>
          <t xml:space="preserve"> The conditional formatting used to create the gantt chart references this column.</t>
        </r>
      </text>
    </comment>
    <comment ref="I8" authorId="0">
      <text>
        <r>
          <rPr>
            <b/>
            <sz val="8"/>
            <color indexed="81"/>
            <rFont val="Tahoma"/>
            <family val="2"/>
          </rPr>
          <t>Percent Complete</t>
        </r>
        <r>
          <rPr>
            <sz val="8"/>
            <color indexed="81"/>
            <rFont val="Tahoma"/>
            <family val="2"/>
          </rPr>
          <t xml:space="preserve">
Update the status of this task by entering the percent complete (between 0% and 100%).</t>
        </r>
      </text>
    </comment>
    <comment ref="J8" authorId="0">
      <text>
        <r>
          <rPr>
            <b/>
            <sz val="8"/>
            <color indexed="81"/>
            <rFont val="Tahoma"/>
            <family val="2"/>
          </rPr>
          <t>Work Days</t>
        </r>
        <r>
          <rPr>
            <sz val="8"/>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authors>
    <author>Vertex42</author>
  </authors>
  <commentList>
    <comment ref="C19" authorId="0">
      <text>
        <r>
          <rPr>
            <sz val="8"/>
            <color indexed="81"/>
            <rFont val="Tahoma"/>
            <family val="2"/>
          </rPr>
          <t>This is an example comment.</t>
        </r>
      </text>
    </comment>
  </commentList>
</comments>
</file>

<file path=xl/sharedStrings.xml><?xml version="1.0" encoding="utf-8"?>
<sst xmlns="http://schemas.openxmlformats.org/spreadsheetml/2006/main" count="182" uniqueCount="150">
  <si>
    <t>[Company Name]</t>
  </si>
  <si>
    <t>Project Lead:</t>
  </si>
  <si>
    <t>WBS</t>
  </si>
  <si>
    <t>Start</t>
  </si>
  <si>
    <t>End</t>
  </si>
  <si>
    <t>Work Days</t>
  </si>
  <si>
    <t>Lead</t>
  </si>
  <si>
    <t>Gantt Chart Template</t>
  </si>
  <si>
    <t>[Project Name] Project Schedule</t>
  </si>
  <si>
    <t>[Insert Rows above this one, then Hide or Delete this row]</t>
  </si>
  <si>
    <t>TEMPLATE ROWS</t>
  </si>
  <si>
    <t>Input Cell</t>
  </si>
  <si>
    <t>Project Start Date:</t>
  </si>
  <si>
    <t>Task</t>
  </si>
  <si>
    <t>Intro</t>
  </si>
  <si>
    <t>Label</t>
  </si>
  <si>
    <t>Getting Started Tips</t>
  </si>
  <si>
    <t>[ Level 2 Task ]</t>
  </si>
  <si>
    <t>[ John Doe ]</t>
  </si>
  <si>
    <t>FAQs</t>
  </si>
  <si>
    <t>Q:</t>
  </si>
  <si>
    <t>Creating Task Dependencies</t>
  </si>
  <si>
    <t>Select the entire range of cells you want to print and go to File &gt; Print Area &gt; Set Print Area.</t>
  </si>
  <si>
    <t>Then go to File &gt; Page Setup or File &gt; Print Preview and adjust the Scaling, Marings, and</t>
  </si>
  <si>
    <t>Page Orientation as desired.</t>
  </si>
  <si>
    <t>[Task Category]</t>
  </si>
  <si>
    <t>[Task]</t>
  </si>
  <si>
    <t>[Name]</t>
  </si>
  <si>
    <t>http://www.vertex42.com/licensing/EULA_privateuse.html</t>
  </si>
  <si>
    <t>CATEGORY ROWS and WBS NUMBERING</t>
  </si>
  <si>
    <t>[ Task Category (label only) ]</t>
  </si>
  <si>
    <t xml:space="preserve"> . [ Level 3 Task ]</t>
  </si>
  <si>
    <t xml:space="preserve"> . . [ Level 4 Task ]</t>
  </si>
  <si>
    <t>2</t>
  </si>
  <si>
    <t>Milestone</t>
  </si>
  <si>
    <t>[ Task Category (summary) ]</t>
  </si>
  <si>
    <t>[ Start Date and End Date ]</t>
  </si>
  <si>
    <t>%
Done</t>
  </si>
  <si>
    <t>Prede
cessor</t>
  </si>
  <si>
    <t>[ Start Date and Calendar Days ]</t>
  </si>
  <si>
    <t>Changing the Color of the Bars in the Gantt Chart</t>
  </si>
  <si>
    <t>By Vertex42.com</t>
  </si>
  <si>
    <t>This spreadsheet, including all worksheets and associated content is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</si>
  <si>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</si>
  <si>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</si>
  <si>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</si>
  <si>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</si>
  <si>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HELP</t>
  </si>
  <si>
    <t xml:space="preserve"> - Input cells for defining the task dates and durations have a light green background.</t>
  </si>
  <si>
    <t xml:space="preserve"> - [ Bracketed Text ] is meant to be edited, like the project title and task descriptions.</t>
  </si>
  <si>
    <t xml:space="preserve"> - Some of the labels include cell comments to provide extra help information.</t>
  </si>
  <si>
    <t xml:space="preserve"> - The Project Start Date determines the first week shown in the gantt chart.</t>
  </si>
  <si>
    <t xml:space="preserve"> - To adjust the range of dates shown in the gantt chart, change the Display Week.</t>
  </si>
  <si>
    <t xml:space="preserve"> - If you see "#####" in a cell, widen the column to display the cell contents.</t>
  </si>
  <si>
    <t>Using the Template Rows and Choosing a WBS Level</t>
  </si>
  <si>
    <t>Inserting New Tasks.</t>
  </si>
  <si>
    <t>1. Insert a new blank row where you want the new task to be.</t>
  </si>
  <si>
    <t>2. Copy the entire row you want to use from the set of template rows.</t>
  </si>
  <si>
    <t>4. Copy and paste the WBS cell separately, based on the level (1, 1.2, 1.2.3, 1.2.3.4)</t>
  </si>
  <si>
    <t>Changing the WBS Level in the WBS Column</t>
  </si>
  <si>
    <t xml:space="preserve"> - The WBS numbering uses a different formula for each level, but the formula does not reference any other cell in the row. So, you can copy and paste just the WBS cell that you want to use.</t>
  </si>
  <si>
    <t xml:space="preserve"> - If you leave a blank cell above a WBS number, the numbering will reset to 1.x.x. The formulas are meant for convenience, but you can manually enter them if you need to.</t>
  </si>
  <si>
    <t>Category Tasks</t>
  </si>
  <si>
    <t>- You can enter the Start date manually, or define task dependecies using a formula. Below are the most common options for defining the Start date:</t>
  </si>
  <si>
    <t>A.</t>
  </si>
  <si>
    <t>Enter the date manually (e.g. 1/3/2015)</t>
  </si>
  <si>
    <t>B.</t>
  </si>
  <si>
    <t>Reference the Project Start Date (e.g. =$E$4 )</t>
  </si>
  <si>
    <t>C.</t>
  </si>
  <si>
    <t>Set the Start date to the next Work Day after another task's End date.</t>
  </si>
  <si>
    <t xml:space="preserve"> - For multiple predecessors, the formula would be =MAX(WORKDAY(enddate1,1),WORKDAY(enddate2,1))</t>
  </si>
  <si>
    <t>D.</t>
  </si>
  <si>
    <t>Set the Start date to the next Calendar Day after another task's End date.</t>
  </si>
  <si>
    <t>- This formula is very simple: =enddate+1</t>
  </si>
  <si>
    <t>- For multiple predecessors, the formula would be =MAX(enddate1,enddate2,enddate3 )+1</t>
  </si>
  <si>
    <t>E.</t>
  </si>
  <si>
    <t>Set the Start date to a number of days before or after another date.</t>
  </si>
  <si>
    <t>- This formula is just like the one in C or D, except that in place of the "1" you enter the number of days, such as =WORKDAY(enddate,5) or =WORKDAY(startdate,-5)</t>
  </si>
  <si>
    <t xml:space="preserve"> - Use the formula =WORKDAY(enddate,1) where enddate is the reference to the End date of a predecessor task.</t>
  </si>
  <si>
    <t>Use the Predecessor column to start the day after another task</t>
  </si>
  <si>
    <t>The %Complete for a category task can be calculated from its sub tasks using the formula below, where "workdays" is a reference to the range of work day values and "complete" is a reference to the %complete for each of the subtasks.</t>
  </si>
  <si>
    <t>Example: =SUMPRODUCT(G9:G15,I9:I15)/SUM(G9:G15)</t>
  </si>
  <si>
    <t>=SUMPRODUCT(workdays,complete)/SUM(workdays)</t>
  </si>
  <si>
    <t>How do I calculate the %Complete for an entire category of tasks?</t>
  </si>
  <si>
    <t>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</si>
  <si>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0"/>
        <rFont val="Arial"/>
        <family val="2"/>
      </rPr>
      <t>Print Settings</t>
    </r>
    <r>
      <rPr>
        <sz val="10"/>
        <rFont val="Arial"/>
        <family val="2"/>
      </rPr>
      <t>? (Excel 2010, 2013)</t>
    </r>
  </si>
  <si>
    <r>
      <t xml:space="preserve">The </t>
    </r>
    <r>
      <rPr>
        <b/>
        <sz val="10"/>
        <rFont val="Arial"/>
        <family val="2"/>
      </rPr>
      <t xml:space="preserve">Start </t>
    </r>
    <r>
      <rPr>
        <sz val="10"/>
        <rFont val="Arial"/>
        <family val="2"/>
      </rPr>
      <t xml:space="preserve">date, </t>
    </r>
    <r>
      <rPr>
        <b/>
        <sz val="10"/>
        <rFont val="Arial"/>
        <family val="2"/>
      </rPr>
      <t xml:space="preserve">End </t>
    </r>
    <r>
      <rPr>
        <sz val="10"/>
        <rFont val="Arial"/>
        <family val="2"/>
      </rPr>
      <t xml:space="preserve">date, or </t>
    </r>
    <r>
      <rPr>
        <b/>
        <sz val="10"/>
        <rFont val="Arial"/>
        <family val="2"/>
      </rPr>
      <t>%Complete</t>
    </r>
    <r>
      <rPr>
        <sz val="10"/>
        <rFont val="Arial"/>
        <family val="2"/>
      </rPr>
      <t xml:space="preserve"> for a Level 1 task is wrong. How do I fix it?</t>
    </r>
  </si>
  <si>
    <t>When using =MIN(), =MAX(), and =SUMPRODUCT(), it is easy for the references to get messed up if you move rows around or insert new rows. You should verify and fix these formulas if they are not referencing the correct ranges.</t>
  </si>
  <si>
    <r>
      <rPr>
        <b/>
        <sz val="10"/>
        <rFont val="Arial"/>
        <family val="2"/>
      </rPr>
      <t>Example</t>
    </r>
    <r>
      <rPr>
        <sz val="10"/>
        <rFont val="Arial"/>
        <family val="2"/>
      </rPr>
      <t>: The image below shows that the MIN() function is not referencing all of the sub tasks.</t>
    </r>
  </si>
  <si>
    <t>I've messed up the chart area somehow. How do I fix it?</t>
  </si>
  <si>
    <t>Find a row that works, then copy the cells that make up the gantt chart area from that row into the row that is messed up.</t>
  </si>
  <si>
    <t xml:space="preserve"> - To insert a new task, insert a new row, then copy/paste a row from the selection of template</t>
  </si>
  <si>
    <t>rows at the bottom of the worksheet, depending on how you want to define the task.</t>
  </si>
  <si>
    <r>
      <t xml:space="preserve"> - </t>
    </r>
    <r>
      <rPr>
        <b/>
        <sz val="10"/>
        <color indexed="10"/>
        <rFont val="Arial"/>
        <family val="2"/>
      </rPr>
      <t>Backup</t>
    </r>
    <r>
      <rPr>
        <sz val="10"/>
        <color indexed="10"/>
        <rFont val="Arial"/>
        <family val="2"/>
      </rPr>
      <t xml:space="preserve"> your file regularly to avoid losing data! Excel files get corrupted occasionally.</t>
    </r>
  </si>
  <si>
    <t>Cal. Days</t>
  </si>
  <si>
    <t>3. Paste the row you copied on top of the new row you just inserted.</t>
  </si>
  <si>
    <r>
      <rPr>
        <b/>
        <sz val="10"/>
        <color rgb="FF000000"/>
        <rFont val="Arial"/>
        <family val="2"/>
      </rPr>
      <t>Important</t>
    </r>
    <r>
      <rPr>
        <sz val="10"/>
        <color rgb="FF000000"/>
        <rFont val="Arial"/>
        <family val="2"/>
      </rPr>
      <t xml:space="preserve">: When inserting new rows, you must copy and paste an </t>
    </r>
    <r>
      <rPr>
        <i/>
        <sz val="10"/>
        <color rgb="FF000000"/>
        <rFont val="Arial"/>
        <family val="2"/>
      </rPr>
      <t>entire row</t>
    </r>
    <r>
      <rPr>
        <sz val="10"/>
        <color rgb="FF000000"/>
        <rFont val="Arial"/>
        <family val="2"/>
      </rPr>
      <t>, because the cells of the Gantt chart area are formulas.</t>
    </r>
  </si>
  <si>
    <t xml:space="preserve"> - You can indent the task description for sub-tasks by entering leading spaces or using the Indent feature in Excel.</t>
  </si>
  <si>
    <t xml:space="preserve"> - You can use tasks that are just labels, but it may be useful for a category task to display the minimum Start date and maximum End date of its sub tasks. This can be done using =MIN(range_of_startdates) and =MAX(range_of_enddates).</t>
  </si>
  <si>
    <t>Changing the End Date Font to Red when Behind Schedule</t>
  </si>
  <si>
    <t>© 2006-2015 Vertex42 LLC</t>
  </si>
  <si>
    <t>© 2015 Vertex42 LLC</t>
  </si>
  <si>
    <t>This Gantt Chart spreadsheet is designed to to help you create a simple project schedule. You</t>
  </si>
  <si>
    <t>only need to know some basic spreadsheet operations, such as how to insert, delete, copy and</t>
  </si>
  <si>
    <t>and paste rows and cells. For more advanced uses, such as defining task dependencies, you</t>
  </si>
  <si>
    <t>will need to know how to enter formulas.</t>
  </si>
  <si>
    <t>Before sharing this spreadsheet, please read the license agreement in the TermsOfUse worksheet.</t>
  </si>
  <si>
    <t>Display Week:</t>
  </si>
  <si>
    <t>Version: Gantt Chart Template for Office 365 - FREE Version</t>
  </si>
  <si>
    <t>[ Template rows that use this feature are only in the PRO version ]</t>
  </si>
  <si>
    <t>[ This feature is only in the PRO version, but if you are familiar with conditional formatting, you could try doing this yourself. ]</t>
  </si>
  <si>
    <t>[ This feature is only in the PRO version. ]</t>
  </si>
  <si>
    <t>Be sure to read the Getting Started Tips below. Watching the video demos for Gantt Chart Template Pro may also help you see how to use the spreadsheet.</t>
  </si>
  <si>
    <t>Watch Demo Videos on Vertex42.com</t>
  </si>
  <si>
    <t>Gantt Chart Template Pro</t>
  </si>
  <si>
    <t>Learn More About Gantt Chart Template Pro</t>
  </si>
  <si>
    <t>http://www.vertex42.com/ExcelTemplates/excel-gantt-chart.html</t>
  </si>
  <si>
    <t>Benefits and Features of Gantt Chart Template Pro</t>
  </si>
  <si>
    <t xml:space="preserve"> - Start date and End date</t>
  </si>
  <si>
    <t xml:space="preserve"> - Start date and Work days</t>
  </si>
  <si>
    <t xml:space="preserve"> - Start date and Calendar days</t>
  </si>
  <si>
    <t>Easily Create Task Dependencies</t>
  </si>
  <si>
    <t>Though you can still use your own formulas for creating task dependencies,</t>
  </si>
  <si>
    <t>Exclude Holidays from Work Days</t>
  </si>
  <si>
    <r>
      <t>Gantt Chart Template Pro</t>
    </r>
    <r>
      <rPr>
        <sz val="10"/>
        <rFont val="Arial"/>
        <family val="2"/>
      </rPr>
      <t xml:space="preserve"> is similar to this free version, but</t>
    </r>
  </si>
  <si>
    <t>it is more feature-packed. It also comes with other bonus content.</t>
  </si>
  <si>
    <t>Use Work Days as an Input</t>
  </si>
  <si>
    <t>the Pro version includes template rows that calculate the Start date based</t>
  </si>
  <si>
    <t>on the WBS number that you enter in the Predecessor column.</t>
  </si>
  <si>
    <t>Customize Your Work Week</t>
  </si>
  <si>
    <t>The Pro version for Excel Online uses the WORKDAY.INTL() and NETWORKDAYS.INTL()</t>
  </si>
  <si>
    <t>functions that allow you define the work week as something other than Monday-Friday.</t>
  </si>
  <si>
    <t>Simple Color-Coding</t>
  </si>
  <si>
    <r>
      <t xml:space="preserve">How do I enter the </t>
    </r>
    <r>
      <rPr>
        <b/>
        <sz val="10"/>
        <rFont val="Arial"/>
        <family val="2"/>
      </rPr>
      <t>Work Days</t>
    </r>
    <r>
      <rPr>
        <sz val="10"/>
        <rFont val="Arial"/>
        <family val="2"/>
      </rPr>
      <t xml:space="preserve"> instead of </t>
    </r>
    <r>
      <rPr>
        <b/>
        <sz val="10"/>
        <rFont val="Arial"/>
        <family val="2"/>
      </rPr>
      <t>Calendar Days</t>
    </r>
    <r>
      <rPr>
        <sz val="10"/>
        <rFont val="Arial"/>
        <family val="2"/>
      </rPr>
      <t>?</t>
    </r>
  </si>
  <si>
    <t>Entering work days instead of calendar days is one of the main features of the Pro version. If you want to figure it out on your own, use the WORKDAY() function to define the End Date and calculate the Calendar Days based on the Start and End dates.</t>
  </si>
  <si>
    <t>By default, the Pro version is set up to have you enter Work Days instead of Calendar Days.</t>
  </si>
  <si>
    <t>The expanded set of template rows provides more options for defining the Start date, End date,</t>
  </si>
  <si>
    <t>See the Help worksheet to learn how to use these rows. You can hide these rows before printing.</t>
  </si>
  <si>
    <t>Examples of ways to define the Start, End, and Duration of tasks</t>
  </si>
  <si>
    <t>and Duration of tasks. Define a task based on …</t>
  </si>
  <si>
    <t>List holidays and other specific non-working days that you want to exclude from work days.</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</si>
  <si>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</si>
  <si>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</si>
  <si>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</si>
  <si>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</si>
  <si>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</si>
  <si>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Gantt Chart Template Pro for Excel Online</t>
  </si>
  <si>
    <t>Pro version for Excel Online.</t>
  </si>
  <si>
    <t>The following link is a blog post that talks specifically about the</t>
  </si>
  <si>
    <t>[Task 
Category]</t>
  </si>
</sst>
</file>

<file path=xl/styles.xml><?xml version="1.0" encoding="utf-8"?>
<styleSheet xmlns="http://schemas.openxmlformats.org/spreadsheetml/2006/main">
  <numFmts count="3">
    <numFmt numFmtId="164" formatCode="m/d/yyyy\ \(dddd\)"/>
    <numFmt numFmtId="165" formatCode="ddd\ m/dd/yy"/>
    <numFmt numFmtId="166" formatCode="m\ /\ d\ /\ yy"/>
  </numFmts>
  <fonts count="56">
    <font>
      <sz val="10"/>
      <name val="Arial"/>
    </font>
    <font>
      <sz val="10"/>
      <name val="Arial"/>
      <family val="2"/>
    </font>
    <font>
      <u/>
      <sz val="10"/>
      <color indexed="12"/>
      <name val="Arial"/>
      <family val="2"/>
    </font>
    <font>
      <sz val="8"/>
      <name val="Arial"/>
      <family val="2"/>
    </font>
    <font>
      <b/>
      <sz val="12"/>
      <name val="Arial"/>
      <family val="2"/>
    </font>
    <font>
      <sz val="10"/>
      <name val="Arial"/>
      <family val="2"/>
    </font>
    <font>
      <b/>
      <sz val="10"/>
      <name val="Arial"/>
      <family val="2"/>
    </font>
    <font>
      <b/>
      <sz val="8"/>
      <color indexed="81"/>
      <name val="Tahoma"/>
      <family val="2"/>
    </font>
    <font>
      <sz val="8"/>
      <color indexed="81"/>
      <name val="Tahoma"/>
      <family val="2"/>
    </font>
    <font>
      <i/>
      <sz val="8"/>
      <color indexed="81"/>
      <name val="Tahoma"/>
      <family val="2"/>
    </font>
    <font>
      <b/>
      <i/>
      <sz val="8"/>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0"/>
      <color rgb="FF000000"/>
      <name val="Arial"/>
      <family val="2"/>
    </font>
    <font>
      <b/>
      <sz val="10"/>
      <color rgb="FF000000"/>
      <name val="Arial"/>
      <family val="2"/>
    </font>
    <font>
      <b/>
      <sz val="10"/>
      <color indexed="10"/>
      <name val="Arial"/>
      <family val="2"/>
    </font>
    <font>
      <sz val="10"/>
      <color indexed="10"/>
      <name val="Arial"/>
      <family val="2"/>
    </font>
    <font>
      <sz val="11"/>
      <name val="Arial"/>
      <family val="2"/>
    </font>
    <font>
      <b/>
      <sz val="12"/>
      <color theme="1"/>
      <name val="Arial"/>
      <family val="2"/>
    </font>
    <font>
      <sz val="18"/>
      <color theme="3"/>
      <name val="Arial"/>
      <family val="2"/>
    </font>
    <font>
      <i/>
      <sz val="10"/>
      <color rgb="FF000000"/>
      <name val="Arial"/>
      <family val="2"/>
    </font>
    <font>
      <i/>
      <sz val="10"/>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sz val="16"/>
      <color theme="4" tint="-0.249977111117893"/>
      <name val="Arial"/>
      <family val="2"/>
    </font>
    <font>
      <sz val="10.5"/>
      <name val="Arial"/>
      <family val="2"/>
    </font>
    <font>
      <i/>
      <sz val="10.5"/>
      <color theme="0" tint="-0.249977111117893"/>
      <name val="Arial"/>
      <family val="2"/>
    </font>
    <font>
      <u/>
      <sz val="10.5"/>
      <color indexed="12"/>
      <name val="Arial"/>
      <family val="2"/>
    </font>
    <font>
      <sz val="10.5"/>
      <color indexed="55"/>
      <name val="Arial"/>
      <family val="2"/>
    </font>
    <font>
      <sz val="10.5"/>
      <color indexed="22"/>
      <name val="Arial"/>
      <family val="2"/>
    </font>
    <font>
      <b/>
      <sz val="10.5"/>
      <name val="Arial"/>
      <family val="2"/>
    </font>
    <font>
      <sz val="10.5"/>
      <color rgb="FF000000"/>
      <name val="Arial"/>
      <family val="2"/>
    </font>
    <font>
      <i/>
      <sz val="10.5"/>
      <name val="Arial"/>
      <family val="2"/>
    </font>
    <font>
      <b/>
      <sz val="10.5"/>
      <color rgb="FF000000"/>
      <name val="Arial"/>
      <family val="2"/>
    </font>
    <font>
      <i/>
      <sz val="10.5"/>
      <color rgb="FF000000"/>
      <name val="Arial"/>
      <family val="2"/>
    </font>
    <font>
      <b/>
      <sz val="14"/>
      <color theme="4" tint="-0.499984740745262"/>
      <name val="Arial"/>
      <family val="2"/>
    </font>
  </fonts>
  <fills count="3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FEFEF"/>
      </patternFill>
    </fill>
    <fill>
      <patternFill patternType="solid">
        <fgColor theme="3" tint="0.79998168889431442"/>
        <bgColor rgb="FFD6F4D9"/>
      </patternFill>
    </fill>
    <fill>
      <patternFill patternType="solid">
        <fgColor theme="3" tint="0.79998168889431442"/>
        <bgColor indexed="64"/>
      </patternFill>
    </fill>
    <fill>
      <patternFill patternType="solid">
        <fgColor theme="3" tint="0.59999389629810485"/>
        <bgColor rgb="FF99FF99"/>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79998168889431442"/>
        <bgColor rgb="FFD6F4D9"/>
      </patternFill>
    </fill>
    <fill>
      <patternFill patternType="solid">
        <fgColor theme="4" tint="-0.249977111117893"/>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4" tint="-0.24994659260841701"/>
      </bottom>
      <diagonal/>
    </border>
  </borders>
  <cellStyleXfs count="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4" fillId="17" borderId="1" applyNumberFormat="0" applyAlignment="0" applyProtection="0"/>
    <xf numFmtId="0" fontId="15" fillId="18" borderId="2" applyNumberFormat="0" applyAlignment="0" applyProtection="0"/>
    <xf numFmtId="0" fontId="16" fillId="0" borderId="0" applyNumberFormat="0" applyFill="0" applyBorder="0" applyAlignment="0" applyProtection="0"/>
    <xf numFmtId="0" fontId="17" fillId="19"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alignment vertical="top"/>
      <protection locked="0"/>
    </xf>
    <xf numFmtId="0" fontId="21" fillId="11" borderId="1" applyNumberFormat="0" applyAlignment="0" applyProtection="0"/>
    <xf numFmtId="0" fontId="22" fillId="0" borderId="6" applyNumberFormat="0" applyFill="0" applyAlignment="0" applyProtection="0"/>
    <xf numFmtId="0" fontId="23" fillId="5" borderId="0" applyNumberFormat="0" applyBorder="0" applyAlignment="0" applyProtection="0"/>
    <xf numFmtId="0" fontId="5" fillId="5" borderId="7" applyNumberFormat="0" applyFont="0" applyAlignment="0" applyProtection="0"/>
    <xf numFmtId="0" fontId="24" fillId="1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131">
    <xf numFmtId="0" fontId="0" fillId="0" borderId="0" xfId="0"/>
    <xf numFmtId="0" fontId="6" fillId="0" borderId="0" xfId="0" applyFont="1" applyAlignment="1">
      <alignment horizontal="right"/>
    </xf>
    <xf numFmtId="0" fontId="1" fillId="0" borderId="0" xfId="0" applyFont="1"/>
    <xf numFmtId="0" fontId="1" fillId="0" borderId="0" xfId="0" applyFont="1" applyAlignment="1"/>
    <xf numFmtId="0" fontId="3" fillId="0" borderId="0" xfId="0" applyFont="1" applyBorder="1" applyAlignment="1">
      <alignment horizontal="right"/>
    </xf>
    <xf numFmtId="0" fontId="1" fillId="0" borderId="0" xfId="0" applyFont="1" applyAlignment="1">
      <alignment horizontal="left" indent="1"/>
    </xf>
    <xf numFmtId="0" fontId="6"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21" borderId="0" xfId="0" applyFont="1" applyFill="1" applyBorder="1" applyAlignment="1">
      <alignment horizontal="center"/>
    </xf>
    <xf numFmtId="0" fontId="1" fillId="0" borderId="0" xfId="0" applyFont="1" applyFill="1" applyBorder="1" applyAlignment="1">
      <alignment horizontal="left"/>
    </xf>
    <xf numFmtId="0" fontId="33" fillId="0" borderId="0" xfId="0" applyFont="1" applyFill="1" applyBorder="1" applyAlignment="1">
      <alignment horizontal="left"/>
    </xf>
    <xf numFmtId="0" fontId="1" fillId="0" borderId="0" xfId="0" applyFont="1" applyFill="1" applyBorder="1" applyAlignment="1"/>
    <xf numFmtId="0" fontId="1" fillId="0" borderId="0" xfId="0" quotePrefix="1" applyFont="1" applyAlignment="1">
      <alignment horizontal="left" wrapText="1" indent="1"/>
    </xf>
    <xf numFmtId="0" fontId="6" fillId="0" borderId="0" xfId="0" quotePrefix="1" applyFont="1" applyAlignment="1">
      <alignment horizontal="left" indent="1"/>
    </xf>
    <xf numFmtId="0" fontId="1" fillId="0" borderId="0" xfId="0" applyFont="1" applyAlignment="1">
      <alignment horizontal="left"/>
    </xf>
    <xf numFmtId="0" fontId="1" fillId="0" borderId="18" xfId="0" applyFont="1" applyBorder="1"/>
    <xf numFmtId="0" fontId="0" fillId="0" borderId="18" xfId="0" applyBorder="1"/>
    <xf numFmtId="0" fontId="0" fillId="0" borderId="0" xfId="0"/>
    <xf numFmtId="0" fontId="34" fillId="0" borderId="18" xfId="0" applyFont="1" applyBorder="1"/>
    <xf numFmtId="0" fontId="28" fillId="0" borderId="18" xfId="0" applyFont="1" applyBorder="1" applyAlignment="1">
      <alignment horizontal="left" wrapText="1"/>
    </xf>
    <xf numFmtId="0" fontId="4" fillId="0" borderId="18" xfId="0" applyFont="1" applyBorder="1" applyAlignment="1">
      <alignment horizontal="left" wrapText="1"/>
    </xf>
    <xf numFmtId="0" fontId="29" fillId="0" borderId="18" xfId="0" applyFont="1" applyBorder="1" applyAlignment="1" applyProtection="1">
      <alignment horizontal="left" wrapText="1"/>
    </xf>
    <xf numFmtId="0" fontId="28" fillId="0" borderId="18" xfId="0" applyFont="1" applyBorder="1" applyAlignment="1">
      <alignment horizontal="left"/>
    </xf>
    <xf numFmtId="0" fontId="1" fillId="0" borderId="0" xfId="0" applyFont="1"/>
    <xf numFmtId="0" fontId="3" fillId="0" borderId="0" xfId="0" applyFont="1" applyFill="1" applyBorder="1" applyAlignment="1">
      <alignment horizontal="right"/>
    </xf>
    <xf numFmtId="0" fontId="2" fillId="0" borderId="0" xfId="34" applyAlignment="1" applyProtection="1"/>
    <xf numFmtId="0" fontId="30" fillId="0" borderId="0" xfId="0" applyFont="1"/>
    <xf numFmtId="0" fontId="30" fillId="0" borderId="0" xfId="0" applyFont="1" applyFill="1" applyBorder="1" applyAlignment="1"/>
    <xf numFmtId="0" fontId="31" fillId="0" borderId="0" xfId="0" applyFont="1"/>
    <xf numFmtId="0" fontId="30" fillId="0" borderId="0" xfId="0" applyFont="1" applyAlignment="1">
      <alignment wrapText="1"/>
    </xf>
    <xf numFmtId="0" fontId="3" fillId="0" borderId="0" xfId="0" applyFont="1" applyAlignment="1">
      <alignment wrapText="1"/>
    </xf>
    <xf numFmtId="0" fontId="30" fillId="0" borderId="0" xfId="0" applyFont="1" applyAlignment="1">
      <alignment horizontal="right"/>
    </xf>
    <xf numFmtId="0" fontId="30" fillId="0" borderId="0" xfId="0" applyFont="1" applyAlignment="1">
      <alignment horizontal="left" wrapText="1"/>
    </xf>
    <xf numFmtId="0" fontId="1" fillId="0" borderId="0" xfId="0" applyFont="1" applyAlignment="1">
      <alignment horizontal="left" wrapText="1"/>
    </xf>
    <xf numFmtId="0" fontId="6" fillId="0" borderId="0" xfId="0" applyFont="1" applyAlignment="1"/>
    <xf numFmtId="0" fontId="30" fillId="0" borderId="0" xfId="0" applyFont="1" applyAlignment="1">
      <alignment horizontal="left" wrapText="1" indent="1"/>
    </xf>
    <xf numFmtId="0" fontId="31" fillId="0" borderId="0" xfId="0" applyFont="1" applyAlignment="1">
      <alignment horizontal="right"/>
    </xf>
    <xf numFmtId="0" fontId="31" fillId="25" borderId="0" xfId="0" applyFont="1" applyFill="1"/>
    <xf numFmtId="0" fontId="6" fillId="25" borderId="0" xfId="0" applyFont="1" applyFill="1"/>
    <xf numFmtId="0" fontId="1" fillId="0" borderId="0" xfId="0" applyFont="1" applyFill="1" applyBorder="1"/>
    <xf numFmtId="0" fontId="39" fillId="0" borderId="20" xfId="0" applyFont="1" applyFill="1" applyBorder="1" applyAlignment="1">
      <alignment horizontal="left" vertical="center"/>
    </xf>
    <xf numFmtId="0" fontId="36" fillId="0" borderId="20" xfId="0" applyFont="1" applyFill="1" applyBorder="1" applyAlignment="1">
      <alignment horizontal="left" vertical="center"/>
    </xf>
    <xf numFmtId="0" fontId="1" fillId="28" borderId="0" xfId="0" applyFont="1" applyFill="1" applyAlignment="1">
      <alignment horizontal="center"/>
    </xf>
    <xf numFmtId="0" fontId="38" fillId="0" borderId="0" xfId="0" applyFont="1" applyAlignment="1">
      <alignment horizontal="left" wrapText="1"/>
    </xf>
    <xf numFmtId="0" fontId="6" fillId="0" borderId="0" xfId="0" applyFont="1"/>
    <xf numFmtId="0" fontId="41" fillId="0" borderId="0" xfId="34" applyFont="1" applyAlignment="1" applyProtection="1"/>
    <xf numFmtId="0" fontId="42" fillId="0" borderId="0" xfId="0" applyFont="1"/>
    <xf numFmtId="0" fontId="43" fillId="0" borderId="0" xfId="0" applyFont="1"/>
    <xf numFmtId="0" fontId="40" fillId="0" borderId="0" xfId="0" applyFont="1"/>
    <xf numFmtId="0" fontId="44" fillId="0" borderId="0" xfId="0" applyFont="1"/>
    <xf numFmtId="0" fontId="3" fillId="0" borderId="0" xfId="0" applyFont="1" applyBorder="1" applyAlignment="1">
      <alignment horizontal="left" vertical="center"/>
    </xf>
    <xf numFmtId="0" fontId="1" fillId="0" borderId="0" xfId="0" applyFont="1" applyAlignment="1">
      <alignment horizontal="center"/>
    </xf>
    <xf numFmtId="0" fontId="2" fillId="0" borderId="19" xfId="34" applyBorder="1" applyAlignment="1" applyProtection="1">
      <alignment wrapText="1"/>
    </xf>
    <xf numFmtId="0" fontId="45" fillId="0" borderId="0" xfId="0" applyFont="1" applyFill="1" applyBorder="1" applyProtection="1"/>
    <xf numFmtId="0" fontId="45" fillId="0" borderId="0" xfId="0" applyFont="1" applyProtection="1"/>
    <xf numFmtId="0" fontId="46" fillId="0" borderId="0" xfId="0" applyFont="1" applyBorder="1" applyAlignment="1">
      <alignment vertical="center"/>
    </xf>
    <xf numFmtId="0" fontId="45" fillId="0" borderId="0" xfId="0" applyNumberFormat="1" applyFont="1" applyAlignment="1" applyProtection="1">
      <protection locked="0"/>
    </xf>
    <xf numFmtId="0" fontId="47" fillId="20" borderId="0" xfId="34" applyNumberFormat="1" applyFont="1" applyFill="1" applyAlignment="1" applyProtection="1">
      <alignment horizontal="right"/>
    </xf>
    <xf numFmtId="0" fontId="45" fillId="20" borderId="0" xfId="0" applyFont="1" applyFill="1" applyBorder="1" applyProtection="1"/>
    <xf numFmtId="0" fontId="45" fillId="0" borderId="0" xfId="0" applyNumberFormat="1" applyFont="1" applyFill="1" applyBorder="1" applyProtection="1"/>
    <xf numFmtId="0" fontId="45" fillId="0" borderId="0" xfId="0" applyFont="1" applyFill="1" applyAlignment="1" applyProtection="1"/>
    <xf numFmtId="0" fontId="45" fillId="0" borderId="0" xfId="0" applyFont="1" applyFill="1" applyProtection="1"/>
    <xf numFmtId="166" fontId="49" fillId="21" borderId="0" xfId="0" applyNumberFormat="1" applyFont="1" applyFill="1" applyBorder="1" applyAlignment="1" applyProtection="1">
      <alignment horizontal="center" vertical="center"/>
    </xf>
    <xf numFmtId="0" fontId="45" fillId="0" borderId="15" xfId="0" applyNumberFormat="1" applyFont="1" applyBorder="1" applyAlignment="1" applyProtection="1">
      <alignment horizontal="center"/>
    </xf>
    <xf numFmtId="0" fontId="45" fillId="0" borderId="15" xfId="0" applyFont="1" applyBorder="1" applyAlignment="1" applyProtection="1">
      <alignment horizontal="center"/>
    </xf>
    <xf numFmtId="0" fontId="45" fillId="0" borderId="0" xfId="0" applyNumberFormat="1" applyFont="1" applyProtection="1"/>
    <xf numFmtId="0" fontId="45" fillId="0" borderId="0" xfId="0" applyFont="1" applyFill="1" applyBorder="1" applyAlignment="1" applyProtection="1"/>
    <xf numFmtId="0" fontId="50" fillId="0" borderId="10" xfId="0" applyNumberFormat="1" applyFont="1" applyFill="1" applyBorder="1" applyAlignment="1" applyProtection="1"/>
    <xf numFmtId="0" fontId="50" fillId="0" borderId="10" xfId="0" applyFont="1" applyBorder="1" applyAlignment="1" applyProtection="1">
      <alignment horizontal="left"/>
    </xf>
    <xf numFmtId="0" fontId="50" fillId="0" borderId="10" xfId="0" applyFont="1" applyBorder="1" applyAlignment="1" applyProtection="1">
      <alignment horizontal="left" wrapText="1"/>
    </xf>
    <xf numFmtId="0" fontId="45" fillId="0" borderId="10" xfId="0" applyNumberFormat="1" applyFont="1" applyBorder="1" applyAlignment="1" applyProtection="1">
      <alignment horizontal="center" wrapText="1"/>
    </xf>
    <xf numFmtId="0" fontId="50" fillId="0" borderId="10" xfId="0" applyFont="1" applyBorder="1" applyAlignment="1" applyProtection="1">
      <alignment horizontal="center"/>
    </xf>
    <xf numFmtId="0" fontId="45" fillId="0" borderId="10" xfId="0" applyFont="1" applyBorder="1" applyAlignment="1" applyProtection="1">
      <alignment horizontal="center" wrapText="1"/>
    </xf>
    <xf numFmtId="0" fontId="50" fillId="0" borderId="10" xfId="0" applyFont="1" applyBorder="1" applyAlignment="1" applyProtection="1">
      <alignment horizontal="center" wrapText="1"/>
    </xf>
    <xf numFmtId="0" fontId="45" fillId="0" borderId="16" xfId="0" applyNumberFormat="1" applyFont="1" applyFill="1" applyBorder="1" applyAlignment="1" applyProtection="1">
      <alignment horizontal="center" shrinkToFit="1"/>
    </xf>
    <xf numFmtId="0" fontId="45" fillId="33" borderId="16" xfId="0" applyNumberFormat="1" applyFont="1" applyFill="1" applyBorder="1" applyAlignment="1" applyProtection="1">
      <alignment horizontal="center" shrinkToFit="1"/>
    </xf>
    <xf numFmtId="0" fontId="45" fillId="21" borderId="11" xfId="0" applyFont="1" applyFill="1" applyBorder="1" applyProtection="1"/>
    <xf numFmtId="0" fontId="50" fillId="21" borderId="11" xfId="0" applyNumberFormat="1" applyFont="1" applyFill="1" applyBorder="1" applyAlignment="1" applyProtection="1">
      <alignment horizontal="left"/>
    </xf>
    <xf numFmtId="0" fontId="50" fillId="21" borderId="11" xfId="0" applyFont="1" applyFill="1" applyBorder="1" applyAlignment="1" applyProtection="1">
      <alignment wrapText="1"/>
      <protection locked="0"/>
    </xf>
    <xf numFmtId="0" fontId="45" fillId="21" borderId="11" xfId="0" applyFont="1" applyFill="1" applyBorder="1" applyProtection="1">
      <protection locked="0"/>
    </xf>
    <xf numFmtId="0" fontId="45" fillId="0" borderId="11" xfId="0" applyNumberFormat="1" applyFont="1" applyFill="1" applyBorder="1" applyAlignment="1" applyProtection="1">
      <alignment horizontal="center"/>
    </xf>
    <xf numFmtId="165" fontId="45" fillId="0" borderId="11" xfId="0" applyNumberFormat="1" applyFont="1" applyFill="1" applyBorder="1" applyAlignment="1" applyProtection="1">
      <alignment horizontal="right"/>
    </xf>
    <xf numFmtId="1" fontId="45" fillId="0" borderId="11" xfId="40" applyNumberFormat="1" applyFont="1" applyFill="1" applyBorder="1" applyAlignment="1" applyProtection="1">
      <alignment horizontal="center"/>
    </xf>
    <xf numFmtId="9" fontId="45" fillId="0" borderId="11" xfId="40" applyFont="1" applyFill="1" applyBorder="1" applyAlignment="1" applyProtection="1">
      <alignment horizontal="center"/>
      <protection locked="0"/>
    </xf>
    <xf numFmtId="1" fontId="45" fillId="0" borderId="11" xfId="0" applyNumberFormat="1" applyFont="1" applyFill="1" applyBorder="1" applyAlignment="1" applyProtection="1">
      <alignment horizontal="center"/>
      <protection locked="0"/>
    </xf>
    <xf numFmtId="0" fontId="45" fillId="0" borderId="11" xfId="0" applyFont="1" applyFill="1" applyBorder="1" applyAlignment="1" applyProtection="1">
      <alignment horizontal="center" vertical="center"/>
    </xf>
    <xf numFmtId="0" fontId="45" fillId="0" borderId="11" xfId="0" applyFont="1" applyBorder="1" applyProtection="1"/>
    <xf numFmtId="0" fontId="45" fillId="0" borderId="11" xfId="0" applyNumberFormat="1" applyFont="1" applyFill="1" applyBorder="1" applyAlignment="1" applyProtection="1">
      <alignment horizontal="left"/>
    </xf>
    <xf numFmtId="0" fontId="45" fillId="0" borderId="11" xfId="0" applyFont="1" applyFill="1" applyBorder="1" applyAlignment="1" applyProtection="1">
      <alignment wrapText="1"/>
      <protection locked="0"/>
    </xf>
    <xf numFmtId="0" fontId="45" fillId="0" borderId="11" xfId="0" applyFont="1" applyFill="1" applyBorder="1" applyProtection="1">
      <protection locked="0"/>
    </xf>
    <xf numFmtId="0" fontId="51" fillId="0" borderId="13" xfId="0" applyFont="1" applyBorder="1" applyAlignment="1">
      <alignment horizontal="center"/>
    </xf>
    <xf numFmtId="165" fontId="51" fillId="32" borderId="13" xfId="0" applyNumberFormat="1" applyFont="1" applyFill="1" applyBorder="1" applyAlignment="1">
      <alignment horizontal="right"/>
    </xf>
    <xf numFmtId="165" fontId="51" fillId="0" borderId="13" xfId="0" applyNumberFormat="1" applyFont="1" applyBorder="1" applyAlignment="1">
      <alignment horizontal="right"/>
    </xf>
    <xf numFmtId="1" fontId="51" fillId="30" borderId="13" xfId="0" applyNumberFormat="1" applyFont="1" applyFill="1" applyBorder="1" applyAlignment="1">
      <alignment horizontal="center"/>
    </xf>
    <xf numFmtId="9" fontId="51" fillId="30" borderId="13" xfId="40" applyFont="1" applyFill="1" applyBorder="1" applyAlignment="1">
      <alignment horizontal="center"/>
    </xf>
    <xf numFmtId="1" fontId="51" fillId="0" borderId="13" xfId="0" applyNumberFormat="1" applyFont="1" applyBorder="1" applyAlignment="1">
      <alignment horizontal="center"/>
    </xf>
    <xf numFmtId="0" fontId="45" fillId="30" borderId="11" xfId="0" applyFont="1" applyFill="1" applyBorder="1" applyAlignment="1" applyProtection="1">
      <alignment horizontal="center" vertical="center"/>
    </xf>
    <xf numFmtId="0" fontId="45" fillId="0" borderId="11" xfId="0" applyFont="1" applyFill="1" applyBorder="1" applyProtection="1"/>
    <xf numFmtId="0" fontId="52" fillId="0" borderId="11" xfId="0" applyFont="1" applyFill="1" applyBorder="1" applyAlignment="1" applyProtection="1">
      <protection locked="0"/>
    </xf>
    <xf numFmtId="0" fontId="45" fillId="21" borderId="0" xfId="0" applyFont="1" applyFill="1" applyBorder="1" applyProtection="1"/>
    <xf numFmtId="0" fontId="51" fillId="23" borderId="0" xfId="0" applyFont="1" applyFill="1" applyBorder="1" applyAlignment="1"/>
    <xf numFmtId="0" fontId="45" fillId="24" borderId="0" xfId="0" applyFont="1" applyFill="1" applyProtection="1"/>
    <xf numFmtId="0" fontId="45" fillId="24" borderId="0" xfId="0" applyFont="1" applyFill="1" applyAlignment="1"/>
    <xf numFmtId="0" fontId="54" fillId="26" borderId="0" xfId="0" applyFont="1" applyFill="1" applyBorder="1" applyAlignment="1"/>
    <xf numFmtId="0" fontId="45" fillId="25" borderId="0" xfId="0" applyFont="1" applyFill="1" applyAlignment="1"/>
    <xf numFmtId="0" fontId="45" fillId="25" borderId="0" xfId="0" applyFont="1" applyFill="1" applyProtection="1"/>
    <xf numFmtId="0" fontId="51" fillId="22" borderId="12" xfId="0" applyFont="1" applyFill="1" applyBorder="1" applyAlignment="1"/>
    <xf numFmtId="0" fontId="51" fillId="0" borderId="13" xfId="0" quotePrefix="1" applyFont="1" applyFill="1" applyBorder="1" applyAlignment="1">
      <alignment horizontal="center"/>
    </xf>
    <xf numFmtId="165" fontId="51" fillId="0" borderId="13" xfId="0" applyNumberFormat="1" applyFont="1" applyFill="1" applyBorder="1" applyAlignment="1">
      <alignment horizontal="right"/>
    </xf>
    <xf numFmtId="1" fontId="51" fillId="0" borderId="13" xfId="0" applyNumberFormat="1" applyFont="1" applyFill="1" applyBorder="1" applyAlignment="1">
      <alignment horizontal="center"/>
    </xf>
    <xf numFmtId="9" fontId="51" fillId="0" borderId="13" xfId="40" applyFont="1" applyFill="1" applyBorder="1" applyAlignment="1">
      <alignment horizontal="center"/>
    </xf>
    <xf numFmtId="0" fontId="51" fillId="0" borderId="13" xfId="0" applyFont="1" applyBorder="1" applyAlignment="1"/>
    <xf numFmtId="0" fontId="51" fillId="0" borderId="13" xfId="0" applyFont="1" applyBorder="1" applyAlignment="1">
      <alignment horizontal="left"/>
    </xf>
    <xf numFmtId="0" fontId="51" fillId="22" borderId="13" xfId="0" applyFont="1" applyFill="1" applyBorder="1" applyAlignment="1"/>
    <xf numFmtId="0" fontId="51" fillId="22" borderId="13" xfId="0" applyFont="1" applyFill="1" applyBorder="1" applyAlignment="1">
      <alignment horizontal="center"/>
    </xf>
    <xf numFmtId="165" fontId="51" fillId="29" borderId="13" xfId="0" applyNumberFormat="1" applyFont="1" applyFill="1" applyBorder="1" applyAlignment="1">
      <alignment horizontal="right"/>
    </xf>
    <xf numFmtId="9" fontId="51" fillId="0" borderId="13" xfId="40" applyFont="1" applyBorder="1" applyAlignment="1">
      <alignment horizontal="center"/>
    </xf>
    <xf numFmtId="0" fontId="51" fillId="22" borderId="13" xfId="0" applyFont="1" applyFill="1" applyBorder="1" applyAlignment="1">
      <alignment horizontal="left"/>
    </xf>
    <xf numFmtId="165" fontId="51" fillId="22" borderId="13" xfId="0" applyNumberFormat="1" applyFont="1" applyFill="1" applyBorder="1" applyAlignment="1">
      <alignment horizontal="right"/>
    </xf>
    <xf numFmtId="165" fontId="51" fillId="27" borderId="13" xfId="0" applyNumberFormat="1" applyFont="1" applyFill="1" applyBorder="1" applyAlignment="1">
      <alignment horizontal="right"/>
    </xf>
    <xf numFmtId="0" fontId="55" fillId="31" borderId="0" xfId="0" applyNumberFormat="1" applyFont="1" applyFill="1" applyBorder="1" applyAlignment="1" applyProtection="1">
      <alignment horizontal="center" vertical="center"/>
    </xf>
    <xf numFmtId="0" fontId="45" fillId="0" borderId="17" xfId="0" applyNumberFormat="1" applyFont="1" applyFill="1" applyBorder="1" applyAlignment="1" applyProtection="1">
      <alignment horizontal="left" vertical="center"/>
    </xf>
    <xf numFmtId="166" fontId="45" fillId="0" borderId="17" xfId="0" applyNumberFormat="1" applyFont="1" applyFill="1" applyBorder="1" applyAlignment="1" applyProtection="1">
      <alignment horizontal="left" vertical="center"/>
    </xf>
    <xf numFmtId="0" fontId="48" fillId="0" borderId="0" xfId="0" applyFont="1" applyAlignment="1" applyProtection="1">
      <alignment horizontal="right"/>
    </xf>
    <xf numFmtId="0" fontId="45" fillId="0" borderId="0" xfId="0" applyFont="1" applyFill="1" applyAlignment="1" applyProtection="1">
      <alignment horizontal="right" indent="1"/>
    </xf>
    <xf numFmtId="0" fontId="45" fillId="0" borderId="14" xfId="0" applyFont="1" applyFill="1" applyBorder="1" applyAlignment="1" applyProtection="1">
      <alignment horizontal="left"/>
      <protection locked="0"/>
    </xf>
    <xf numFmtId="164" fontId="45" fillId="0" borderId="15" xfId="0" applyNumberFormat="1" applyFont="1" applyFill="1" applyBorder="1" applyAlignment="1" applyProtection="1">
      <alignment horizontal="left"/>
      <protection locked="0"/>
    </xf>
    <xf numFmtId="0" fontId="53" fillId="23" borderId="0" xfId="0" applyFont="1" applyFill="1" applyBorder="1" applyAlignment="1"/>
    <xf numFmtId="0" fontId="45" fillId="24" borderId="0" xfId="0" applyFont="1" applyFill="1"/>
    <xf numFmtId="0" fontId="40" fillId="0" borderId="0" xfId="0" applyFont="1" applyFill="1" applyBorder="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3">
    <dxf>
      <fill>
        <patternFill>
          <bgColor rgb="FF0070C0"/>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02921" y="556260"/>
          <a:ext cx="2019299" cy="1798320"/>
        </a:xfrm>
        <a:prstGeom prst="rect">
          <a:avLst/>
        </a:prstGeom>
        <a:noFill/>
        <a:ln>
          <a:noFill/>
        </a:ln>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3</xdr:col>
      <xdr:colOff>297180</xdr:colOff>
      <xdr:row>0</xdr:row>
      <xdr:rowOff>0</xdr:rowOff>
    </xdr:from>
    <xdr:to>
      <xdr:col>5</xdr:col>
      <xdr:colOff>601980</xdr:colOff>
      <xdr:row>1</xdr:row>
      <xdr:rowOff>83820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4861560" y="0"/>
          <a:ext cx="1524000"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358140</xdr:colOff>
      <xdr:row>87</xdr:row>
      <xdr:rowOff>15240</xdr:rowOff>
    </xdr:from>
    <xdr:to>
      <xdr:col>1</xdr:col>
      <xdr:colOff>4458056</xdr:colOff>
      <xdr:row>95</xdr:row>
      <xdr:rowOff>106804</xdr:rowOff>
    </xdr:to>
    <xdr:pic>
      <xdr:nvPicPr>
        <xdr:cNvPr id="3" name="Picture 2"/>
        <xdr:cNvPicPr>
          <a:picLocks noChangeAspect="1"/>
        </xdr:cNvPicPr>
      </xdr:nvPicPr>
      <xdr:blipFill>
        <a:blip xmlns:r="http://schemas.openxmlformats.org/officeDocument/2006/relationships" r:embed="rId1"/>
        <a:stretch>
          <a:fillRect/>
        </a:stretch>
      </xdr:blipFill>
      <xdr:spPr>
        <a:xfrm>
          <a:off x="1203960" y="24109680"/>
          <a:ext cx="4099916" cy="1432684"/>
        </a:xfrm>
        <a:prstGeom prst="rect">
          <a:avLst/>
        </a:prstGeom>
      </xdr:spPr>
    </xdr:pic>
    <xdr:clientData/>
  </xdr:twoCellAnchor>
  <xdr:twoCellAnchor editAs="oneCell">
    <xdr:from>
      <xdr:col>1</xdr:col>
      <xdr:colOff>4053840</xdr:colOff>
      <xdr:row>0</xdr:row>
      <xdr:rowOff>7620</xdr:rowOff>
    </xdr:from>
    <xdr:to>
      <xdr:col>1</xdr:col>
      <xdr:colOff>5577840</xdr:colOff>
      <xdr:row>0</xdr:row>
      <xdr:rowOff>350520</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4899660" y="7620"/>
          <a:ext cx="1524000" cy="342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3543300</xdr:colOff>
      <xdr:row>0</xdr:row>
      <xdr:rowOff>0</xdr:rowOff>
    </xdr:from>
    <xdr:to>
      <xdr:col>2</xdr:col>
      <xdr:colOff>0</xdr:colOff>
      <xdr:row>0</xdr:row>
      <xdr:rowOff>342900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4061460" y="0"/>
          <a:ext cx="1524000" cy="342900"/>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blog/business/pm/new-gantt-chart-for-excel-online.html" TargetMode="External"/><Relationship Id="rId2" Type="http://schemas.openxmlformats.org/officeDocument/2006/relationships/hyperlink" Target="http://www.vertex42.com/Links/go.php?urlid=GanttChartPro" TargetMode="External"/><Relationship Id="rId1" Type="http://schemas.openxmlformats.org/officeDocument/2006/relationships/hyperlink" Target="http://www.vertex42.com/Links/go.php?urlid=GanttChartPro"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ExcelTemplates/excel-gantt-chart.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vertex42.com/ExcelTemplates/excel-gantt-chart.html" TargetMode="External"/><Relationship Id="rId1" Type="http://schemas.openxmlformats.org/officeDocument/2006/relationships/hyperlink" Target="http://www.vertex42.com/licensing/EULA_privateuse.html" TargetMode="External"/></Relationships>
</file>

<file path=xl/worksheets/sheet1.xml><?xml version="1.0" encoding="utf-8"?>
<worksheet xmlns="http://schemas.openxmlformats.org/spreadsheetml/2006/main" xmlns:r="http://schemas.openxmlformats.org/officeDocument/2006/relationships">
  <sheetPr codeName="Sheet8">
    <pageSetUpPr fitToPage="1"/>
  </sheetPr>
  <dimension ref="B2:BN50"/>
  <sheetViews>
    <sheetView showGridLines="0" tabSelected="1" workbookViewId="0">
      <pane ySplit="8" topLeftCell="A36" activePane="bottomLeft" state="frozen"/>
      <selection pane="bottomLeft" activeCell="AP12" sqref="AP12"/>
    </sheetView>
  </sheetViews>
  <sheetFormatPr defaultColWidth="9.140625" defaultRowHeight="13.5"/>
  <cols>
    <col min="1" max="1" width="9.140625" style="54"/>
    <col min="2" max="2" width="6.85546875" style="60" customWidth="1"/>
    <col min="3" max="3" width="16.7109375" style="55" customWidth="1"/>
    <col min="4" max="4" width="7.140625" style="55" customWidth="1"/>
    <col min="5" max="5" width="6.85546875" style="66" customWidth="1"/>
    <col min="6" max="6" width="13.140625" style="55" customWidth="1"/>
    <col min="7" max="7" width="13.5703125" style="55" customWidth="1"/>
    <col min="8" max="8" width="6.28515625" style="55" customWidth="1"/>
    <col min="9" max="10" width="7.140625" style="55" customWidth="1"/>
    <col min="11" max="66" width="2.42578125" style="55" customWidth="1"/>
    <col min="67" max="16384" width="9.140625" style="54"/>
  </cols>
  <sheetData>
    <row r="2" spans="2:66" ht="18">
      <c r="B2" s="121" t="s">
        <v>8</v>
      </c>
      <c r="C2" s="121"/>
      <c r="D2" s="121"/>
      <c r="E2" s="121"/>
      <c r="F2" s="121"/>
      <c r="G2" s="121"/>
      <c r="K2" s="56"/>
    </row>
    <row r="3" spans="2:66" ht="18.75" customHeight="1">
      <c r="B3" s="57" t="s">
        <v>0</v>
      </c>
      <c r="C3" s="57"/>
      <c r="D3" s="57"/>
      <c r="E3" s="58"/>
      <c r="F3" s="124"/>
      <c r="G3" s="124"/>
      <c r="I3" s="59"/>
    </row>
    <row r="4" spans="2:66" ht="18.75" customHeight="1">
      <c r="C4" s="125" t="s">
        <v>1</v>
      </c>
      <c r="D4" s="125"/>
      <c r="E4" s="125"/>
      <c r="F4" s="126" t="s">
        <v>18</v>
      </c>
      <c r="G4" s="126"/>
      <c r="H4" s="61"/>
      <c r="I4" s="61"/>
      <c r="J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row>
    <row r="5" spans="2:66" ht="18.75" customHeight="1">
      <c r="C5" s="125" t="s">
        <v>12</v>
      </c>
      <c r="D5" s="125"/>
      <c r="E5" s="125"/>
      <c r="F5" s="127">
        <v>42086</v>
      </c>
      <c r="G5" s="127"/>
      <c r="K5" s="63">
        <f>F5-WEEKDAY(F5,1)+2+7*(F6-1)</f>
        <v>42086</v>
      </c>
      <c r="L5" s="63">
        <f>K5+1</f>
        <v>42087</v>
      </c>
      <c r="M5" s="63">
        <f t="shared" ref="M5:BN5" si="0">L5+1</f>
        <v>42088</v>
      </c>
      <c r="N5" s="63">
        <f t="shared" si="0"/>
        <v>42089</v>
      </c>
      <c r="O5" s="63">
        <f t="shared" si="0"/>
        <v>42090</v>
      </c>
      <c r="P5" s="63">
        <f t="shared" si="0"/>
        <v>42091</v>
      </c>
      <c r="Q5" s="63">
        <f t="shared" si="0"/>
        <v>42092</v>
      </c>
      <c r="R5" s="63">
        <f t="shared" si="0"/>
        <v>42093</v>
      </c>
      <c r="S5" s="63">
        <f t="shared" si="0"/>
        <v>42094</v>
      </c>
      <c r="T5" s="63">
        <f t="shared" si="0"/>
        <v>42095</v>
      </c>
      <c r="U5" s="63">
        <f t="shared" si="0"/>
        <v>42096</v>
      </c>
      <c r="V5" s="63">
        <f t="shared" si="0"/>
        <v>42097</v>
      </c>
      <c r="W5" s="63">
        <f t="shared" si="0"/>
        <v>42098</v>
      </c>
      <c r="X5" s="63">
        <f t="shared" si="0"/>
        <v>42099</v>
      </c>
      <c r="Y5" s="63">
        <f t="shared" si="0"/>
        <v>42100</v>
      </c>
      <c r="Z5" s="63">
        <f t="shared" si="0"/>
        <v>42101</v>
      </c>
      <c r="AA5" s="63">
        <f t="shared" si="0"/>
        <v>42102</v>
      </c>
      <c r="AB5" s="63">
        <f t="shared" si="0"/>
        <v>42103</v>
      </c>
      <c r="AC5" s="63">
        <f t="shared" si="0"/>
        <v>42104</v>
      </c>
      <c r="AD5" s="63">
        <f t="shared" si="0"/>
        <v>42105</v>
      </c>
      <c r="AE5" s="63">
        <f t="shared" si="0"/>
        <v>42106</v>
      </c>
      <c r="AF5" s="63">
        <f t="shared" si="0"/>
        <v>42107</v>
      </c>
      <c r="AG5" s="63">
        <f t="shared" si="0"/>
        <v>42108</v>
      </c>
      <c r="AH5" s="63">
        <f t="shared" si="0"/>
        <v>42109</v>
      </c>
      <c r="AI5" s="63">
        <f t="shared" si="0"/>
        <v>42110</v>
      </c>
      <c r="AJ5" s="63">
        <f t="shared" si="0"/>
        <v>42111</v>
      </c>
      <c r="AK5" s="63">
        <f t="shared" si="0"/>
        <v>42112</v>
      </c>
      <c r="AL5" s="63">
        <f t="shared" si="0"/>
        <v>42113</v>
      </c>
      <c r="AM5" s="63">
        <f t="shared" si="0"/>
        <v>42114</v>
      </c>
      <c r="AN5" s="63">
        <f t="shared" si="0"/>
        <v>42115</v>
      </c>
      <c r="AO5" s="63">
        <f t="shared" si="0"/>
        <v>42116</v>
      </c>
      <c r="AP5" s="63">
        <f t="shared" si="0"/>
        <v>42117</v>
      </c>
      <c r="AQ5" s="63">
        <f t="shared" si="0"/>
        <v>42118</v>
      </c>
      <c r="AR5" s="63">
        <f t="shared" si="0"/>
        <v>42119</v>
      </c>
      <c r="AS5" s="63">
        <f t="shared" si="0"/>
        <v>42120</v>
      </c>
      <c r="AT5" s="63">
        <f t="shared" si="0"/>
        <v>42121</v>
      </c>
      <c r="AU5" s="63">
        <f t="shared" si="0"/>
        <v>42122</v>
      </c>
      <c r="AV5" s="63">
        <f t="shared" si="0"/>
        <v>42123</v>
      </c>
      <c r="AW5" s="63">
        <f t="shared" si="0"/>
        <v>42124</v>
      </c>
      <c r="AX5" s="63">
        <f t="shared" si="0"/>
        <v>42125</v>
      </c>
      <c r="AY5" s="63">
        <f t="shared" si="0"/>
        <v>42126</v>
      </c>
      <c r="AZ5" s="63">
        <f t="shared" si="0"/>
        <v>42127</v>
      </c>
      <c r="BA5" s="63">
        <f t="shared" si="0"/>
        <v>42128</v>
      </c>
      <c r="BB5" s="63">
        <f t="shared" si="0"/>
        <v>42129</v>
      </c>
      <c r="BC5" s="63">
        <f t="shared" si="0"/>
        <v>42130</v>
      </c>
      <c r="BD5" s="63">
        <f t="shared" si="0"/>
        <v>42131</v>
      </c>
      <c r="BE5" s="63">
        <f t="shared" si="0"/>
        <v>42132</v>
      </c>
      <c r="BF5" s="63">
        <f t="shared" si="0"/>
        <v>42133</v>
      </c>
      <c r="BG5" s="63">
        <f t="shared" si="0"/>
        <v>42134</v>
      </c>
      <c r="BH5" s="63">
        <f t="shared" si="0"/>
        <v>42135</v>
      </c>
      <c r="BI5" s="63">
        <f t="shared" si="0"/>
        <v>42136</v>
      </c>
      <c r="BJ5" s="63">
        <f t="shared" si="0"/>
        <v>42137</v>
      </c>
      <c r="BK5" s="63">
        <f t="shared" si="0"/>
        <v>42138</v>
      </c>
      <c r="BL5" s="63">
        <f t="shared" si="0"/>
        <v>42139</v>
      </c>
      <c r="BM5" s="63">
        <f t="shared" si="0"/>
        <v>42140</v>
      </c>
      <c r="BN5" s="63">
        <f t="shared" si="0"/>
        <v>42141</v>
      </c>
    </row>
    <row r="6" spans="2:66" ht="18.75" customHeight="1">
      <c r="C6" s="125" t="s">
        <v>107</v>
      </c>
      <c r="D6" s="125"/>
      <c r="E6" s="125"/>
      <c r="F6" s="64">
        <v>1</v>
      </c>
      <c r="G6" s="65"/>
      <c r="K6" s="122" t="str">
        <f>"Week "&amp;(K5-($F$5-WEEKDAY($F$5,1)+2))/7+1</f>
        <v>Week 1</v>
      </c>
      <c r="L6" s="122"/>
      <c r="M6" s="122"/>
      <c r="N6" s="122"/>
      <c r="O6" s="122"/>
      <c r="P6" s="122"/>
      <c r="Q6" s="122"/>
      <c r="R6" s="122" t="str">
        <f>"Week "&amp;(R5-($F$5-WEEKDAY($F$5,1)+2))/7+1</f>
        <v>Week 2</v>
      </c>
      <c r="S6" s="122"/>
      <c r="T6" s="122"/>
      <c r="U6" s="122"/>
      <c r="V6" s="122"/>
      <c r="W6" s="122"/>
      <c r="X6" s="122"/>
      <c r="Y6" s="122" t="str">
        <f>"Week "&amp;(Y5-($F$5-WEEKDAY($F$5,1)+2))/7+1</f>
        <v>Week 3</v>
      </c>
      <c r="Z6" s="122"/>
      <c r="AA6" s="122"/>
      <c r="AB6" s="122"/>
      <c r="AC6" s="122"/>
      <c r="AD6" s="122"/>
      <c r="AE6" s="122"/>
      <c r="AF6" s="122" t="str">
        <f>"Week "&amp;(AF5-($F$5-WEEKDAY($F$5,1)+2))/7+1</f>
        <v>Week 4</v>
      </c>
      <c r="AG6" s="122"/>
      <c r="AH6" s="122"/>
      <c r="AI6" s="122"/>
      <c r="AJ6" s="122"/>
      <c r="AK6" s="122"/>
      <c r="AL6" s="122"/>
      <c r="AM6" s="122" t="str">
        <f>"Week "&amp;(AM5-($F$5-WEEKDAY($F$5,1)+2))/7+1</f>
        <v>Week 5</v>
      </c>
      <c r="AN6" s="122"/>
      <c r="AO6" s="122"/>
      <c r="AP6" s="122"/>
      <c r="AQ6" s="122"/>
      <c r="AR6" s="122"/>
      <c r="AS6" s="122"/>
      <c r="AT6" s="122" t="str">
        <f>"Week "&amp;(AT5-($F$5-WEEKDAY($F$5,1)+2))/7+1</f>
        <v>Week 6</v>
      </c>
      <c r="AU6" s="122"/>
      <c r="AV6" s="122"/>
      <c r="AW6" s="122"/>
      <c r="AX6" s="122"/>
      <c r="AY6" s="122"/>
      <c r="AZ6" s="122"/>
      <c r="BA6" s="122" t="str">
        <f>"Week "&amp;(BA5-($F$5-WEEKDAY($F$5,1)+2))/7+1</f>
        <v>Week 7</v>
      </c>
      <c r="BB6" s="122"/>
      <c r="BC6" s="122"/>
      <c r="BD6" s="122"/>
      <c r="BE6" s="122"/>
      <c r="BF6" s="122"/>
      <c r="BG6" s="122"/>
      <c r="BH6" s="122" t="str">
        <f>"Week "&amp;(BH5-($F$5-WEEKDAY($F$5,1)+2))/7+1</f>
        <v>Week 8</v>
      </c>
      <c r="BI6" s="122"/>
      <c r="BJ6" s="122"/>
      <c r="BK6" s="122"/>
      <c r="BL6" s="122"/>
      <c r="BM6" s="122"/>
      <c r="BN6" s="122"/>
    </row>
    <row r="7" spans="2:66">
      <c r="K7" s="123">
        <f>K5</f>
        <v>42086</v>
      </c>
      <c r="L7" s="123"/>
      <c r="M7" s="123"/>
      <c r="N7" s="123"/>
      <c r="O7" s="123"/>
      <c r="P7" s="123"/>
      <c r="Q7" s="123"/>
      <c r="R7" s="123">
        <f>R5</f>
        <v>42093</v>
      </c>
      <c r="S7" s="123"/>
      <c r="T7" s="123"/>
      <c r="U7" s="123"/>
      <c r="V7" s="123"/>
      <c r="W7" s="123"/>
      <c r="X7" s="123"/>
      <c r="Y7" s="123">
        <f>Y5</f>
        <v>42100</v>
      </c>
      <c r="Z7" s="123"/>
      <c r="AA7" s="123"/>
      <c r="AB7" s="123"/>
      <c r="AC7" s="123"/>
      <c r="AD7" s="123"/>
      <c r="AE7" s="123"/>
      <c r="AF7" s="123">
        <f>AF5</f>
        <v>42107</v>
      </c>
      <c r="AG7" s="123"/>
      <c r="AH7" s="123"/>
      <c r="AI7" s="123"/>
      <c r="AJ7" s="123"/>
      <c r="AK7" s="123"/>
      <c r="AL7" s="123"/>
      <c r="AM7" s="123">
        <f>AM5</f>
        <v>42114</v>
      </c>
      <c r="AN7" s="123"/>
      <c r="AO7" s="123"/>
      <c r="AP7" s="123"/>
      <c r="AQ7" s="123"/>
      <c r="AR7" s="123"/>
      <c r="AS7" s="123"/>
      <c r="AT7" s="123">
        <f>AT5</f>
        <v>42121</v>
      </c>
      <c r="AU7" s="123"/>
      <c r="AV7" s="123"/>
      <c r="AW7" s="123"/>
      <c r="AX7" s="123"/>
      <c r="AY7" s="123"/>
      <c r="AZ7" s="123"/>
      <c r="BA7" s="123">
        <f>BA5</f>
        <v>42128</v>
      </c>
      <c r="BB7" s="123"/>
      <c r="BC7" s="123"/>
      <c r="BD7" s="123"/>
      <c r="BE7" s="123"/>
      <c r="BF7" s="123"/>
      <c r="BG7" s="123"/>
      <c r="BH7" s="123">
        <f>BH5</f>
        <v>42135</v>
      </c>
      <c r="BI7" s="123"/>
      <c r="BJ7" s="123"/>
      <c r="BK7" s="123"/>
      <c r="BL7" s="123"/>
      <c r="BM7" s="123"/>
      <c r="BN7" s="123"/>
    </row>
    <row r="8" spans="2:66" s="67" customFormat="1" ht="40.5">
      <c r="B8" s="68" t="s">
        <v>2</v>
      </c>
      <c r="C8" s="69" t="s">
        <v>13</v>
      </c>
      <c r="D8" s="70" t="s">
        <v>6</v>
      </c>
      <c r="E8" s="71" t="s">
        <v>38</v>
      </c>
      <c r="F8" s="72" t="s">
        <v>3</v>
      </c>
      <c r="G8" s="72" t="s">
        <v>4</v>
      </c>
      <c r="H8" s="73" t="s">
        <v>94</v>
      </c>
      <c r="I8" s="74" t="s">
        <v>37</v>
      </c>
      <c r="J8" s="74" t="s">
        <v>5</v>
      </c>
      <c r="K8" s="75" t="str">
        <f>CHOOSE(WEEKDAY(K5,1),"S","M","T","W","T","F","S")</f>
        <v>M</v>
      </c>
      <c r="L8" s="75" t="str">
        <f t="shared" ref="L8:Q8" si="1">CHOOSE(WEEKDAY(L5,1),"S","M","T","W","T","F","S")</f>
        <v>T</v>
      </c>
      <c r="M8" s="75" t="str">
        <f t="shared" si="1"/>
        <v>W</v>
      </c>
      <c r="N8" s="75" t="str">
        <f t="shared" si="1"/>
        <v>T</v>
      </c>
      <c r="O8" s="75" t="str">
        <f t="shared" si="1"/>
        <v>F</v>
      </c>
      <c r="P8" s="75" t="str">
        <f t="shared" si="1"/>
        <v>S</v>
      </c>
      <c r="Q8" s="75" t="str">
        <f t="shared" si="1"/>
        <v>S</v>
      </c>
      <c r="R8" s="75" t="str">
        <f>CHOOSE(WEEKDAY(R5,1),"S","M","T","W","T","F","S")</f>
        <v>M</v>
      </c>
      <c r="S8" s="75" t="str">
        <f t="shared" ref="S8:X8" si="2">CHOOSE(WEEKDAY(S5,1),"S","M","T","W","T","F","S")</f>
        <v>T</v>
      </c>
      <c r="T8" s="75" t="str">
        <f t="shared" si="2"/>
        <v>W</v>
      </c>
      <c r="U8" s="75" t="str">
        <f t="shared" si="2"/>
        <v>T</v>
      </c>
      <c r="V8" s="75" t="str">
        <f t="shared" si="2"/>
        <v>F</v>
      </c>
      <c r="W8" s="75" t="str">
        <f t="shared" si="2"/>
        <v>S</v>
      </c>
      <c r="X8" s="75" t="str">
        <f t="shared" si="2"/>
        <v>S</v>
      </c>
      <c r="Y8" s="75" t="str">
        <f>CHOOSE(WEEKDAY(Y5,1),"S","M","T","W","T","F","S")</f>
        <v>M</v>
      </c>
      <c r="Z8" s="75" t="str">
        <f t="shared" ref="Z8:AE8" si="3">CHOOSE(WEEKDAY(Z5,1),"S","M","T","W","T","F","S")</f>
        <v>T</v>
      </c>
      <c r="AA8" s="75" t="str">
        <f t="shared" si="3"/>
        <v>W</v>
      </c>
      <c r="AB8" s="75" t="str">
        <f t="shared" si="3"/>
        <v>T</v>
      </c>
      <c r="AC8" s="75" t="str">
        <f t="shared" si="3"/>
        <v>F</v>
      </c>
      <c r="AD8" s="75" t="str">
        <f t="shared" si="3"/>
        <v>S</v>
      </c>
      <c r="AE8" s="75" t="str">
        <f t="shared" si="3"/>
        <v>S</v>
      </c>
      <c r="AF8" s="75" t="str">
        <f>CHOOSE(WEEKDAY(AF5,1),"S","M","T","W","T","F","S")</f>
        <v>M</v>
      </c>
      <c r="AG8" s="75" t="str">
        <f t="shared" ref="AG8:AL8" si="4">CHOOSE(WEEKDAY(AG5,1),"S","M","T","W","T","F","S")</f>
        <v>T</v>
      </c>
      <c r="AH8" s="75" t="str">
        <f t="shared" si="4"/>
        <v>W</v>
      </c>
      <c r="AI8" s="76" t="str">
        <f t="shared" si="4"/>
        <v>T</v>
      </c>
      <c r="AJ8" s="75" t="str">
        <f t="shared" si="4"/>
        <v>F</v>
      </c>
      <c r="AK8" s="75" t="str">
        <f t="shared" si="4"/>
        <v>S</v>
      </c>
      <c r="AL8" s="75" t="str">
        <f t="shared" si="4"/>
        <v>S</v>
      </c>
      <c r="AM8" s="75" t="str">
        <f>CHOOSE(WEEKDAY(AM5,1),"S","M","T","W","T","F","S")</f>
        <v>M</v>
      </c>
      <c r="AN8" s="75" t="str">
        <f t="shared" ref="AN8:AS8" si="5">CHOOSE(WEEKDAY(AN5,1),"S","M","T","W","T","F","S")</f>
        <v>T</v>
      </c>
      <c r="AO8" s="75" t="str">
        <f t="shared" si="5"/>
        <v>W</v>
      </c>
      <c r="AP8" s="75" t="str">
        <f t="shared" si="5"/>
        <v>T</v>
      </c>
      <c r="AQ8" s="75" t="str">
        <f t="shared" si="5"/>
        <v>F</v>
      </c>
      <c r="AR8" s="75" t="str">
        <f t="shared" si="5"/>
        <v>S</v>
      </c>
      <c r="AS8" s="75" t="str">
        <f t="shared" si="5"/>
        <v>S</v>
      </c>
      <c r="AT8" s="75" t="str">
        <f>CHOOSE(WEEKDAY(AT5,1),"S","M","T","W","T","F","S")</f>
        <v>M</v>
      </c>
      <c r="AU8" s="75" t="str">
        <f t="shared" ref="AU8:AZ8" si="6">CHOOSE(WEEKDAY(AU5,1),"S","M","T","W","T","F","S")</f>
        <v>T</v>
      </c>
      <c r="AV8" s="75" t="str">
        <f t="shared" si="6"/>
        <v>W</v>
      </c>
      <c r="AW8" s="75" t="str">
        <f t="shared" si="6"/>
        <v>T</v>
      </c>
      <c r="AX8" s="75" t="str">
        <f t="shared" si="6"/>
        <v>F</v>
      </c>
      <c r="AY8" s="75" t="str">
        <f t="shared" si="6"/>
        <v>S</v>
      </c>
      <c r="AZ8" s="75" t="str">
        <f t="shared" si="6"/>
        <v>S</v>
      </c>
      <c r="BA8" s="75" t="str">
        <f>CHOOSE(WEEKDAY(BA5,1),"S","M","T","W","T","F","S")</f>
        <v>M</v>
      </c>
      <c r="BB8" s="75" t="str">
        <f t="shared" ref="BB8:BG8" si="7">CHOOSE(WEEKDAY(BB5,1),"S","M","T","W","T","F","S")</f>
        <v>T</v>
      </c>
      <c r="BC8" s="75" t="str">
        <f t="shared" si="7"/>
        <v>W</v>
      </c>
      <c r="BD8" s="75" t="str">
        <f t="shared" si="7"/>
        <v>T</v>
      </c>
      <c r="BE8" s="75" t="str">
        <f t="shared" si="7"/>
        <v>F</v>
      </c>
      <c r="BF8" s="75" t="str">
        <f t="shared" si="7"/>
        <v>S</v>
      </c>
      <c r="BG8" s="75" t="str">
        <f t="shared" si="7"/>
        <v>S</v>
      </c>
      <c r="BH8" s="75" t="str">
        <f>CHOOSE(WEEKDAY(BH5,1),"S","M","T","W","T","F","S")</f>
        <v>M</v>
      </c>
      <c r="BI8" s="75" t="str">
        <f t="shared" ref="BI8:BN8" si="8">CHOOSE(WEEKDAY(BI5,1),"S","M","T","W","T","F","S")</f>
        <v>T</v>
      </c>
      <c r="BJ8" s="75" t="str">
        <f t="shared" si="8"/>
        <v>W</v>
      </c>
      <c r="BK8" s="75" t="str">
        <f t="shared" si="8"/>
        <v>T</v>
      </c>
      <c r="BL8" s="75" t="str">
        <f t="shared" si="8"/>
        <v>F</v>
      </c>
      <c r="BM8" s="75" t="str">
        <f t="shared" si="8"/>
        <v>S</v>
      </c>
      <c r="BN8" s="75" t="str">
        <f t="shared" si="8"/>
        <v>S</v>
      </c>
    </row>
    <row r="9" spans="2:66" s="77" customFormat="1" ht="27">
      <c r="B9" s="78" t="str">
        <f ca="1">IF(ISERROR(VALUE(SUBSTITUTE(OFFSET(B9,-1,0,1,1),".",""))),"1",IF(ISERROR(FIND("`",SUBSTITUTE(OFFSET(B9,-1,0,1,1),".","`",1))),TEXT(VALUE(OFFSET(B9,-1,0,1,1))+1,"#"),TEXT(VALUE(LEFT(OFFSET(B9,-1,0,1,1),FIND("`",SUBSTITUTE(OFFSET(B9,-1,0,1,1),".","`",1))-1))+1,"#")))</f>
        <v>1</v>
      </c>
      <c r="C9" s="79" t="s">
        <v>149</v>
      </c>
      <c r="D9" s="80" t="s">
        <v>27</v>
      </c>
      <c r="E9" s="81"/>
      <c r="F9" s="82"/>
      <c r="G9" s="82"/>
      <c r="H9" s="83"/>
      <c r="I9" s="84"/>
      <c r="J9" s="85"/>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row>
    <row r="10" spans="2:66" s="87" customFormat="1" ht="18" customHeight="1">
      <c r="B10" s="88" t="str">
        <f t="shared" ref="B10:B18" ca="1" si="9">IF(ISERROR(VALUE(SUBSTITUTE(OFFSET(B10,-1,0,1,1),".",""))),"0.1",IF(ISERROR(FIND("`",SUBSTITUTE(OFFSET(B10,-1,0,1,1),".","`",1))),OFFSET(B10,-1,0,1,1)&amp;".1",LEFT(OFFSET(B10,-1,0,1,1),FIND("`",SUBSTITUTE(OFFSET(B10,-1,0,1,1),".","`",1)))&amp;IF(ISERROR(FIND("`",SUBSTITUTE(OFFSET(B10,-1,0,1,1),".","`",2))),VALUE(RIGHT(OFFSET(B10,-1,0,1,1),LEN(OFFSET(B10,-1,0,1,1))-FIND("`",SUBSTITUTE(OFFSET(B10,-1,0,1,1),".","`",1))))+1,VALUE(MID(OFFSET(B10,-1,0,1,1),FIND("`",SUBSTITUTE(OFFSET(B10,-1,0,1,1),".","`",1))+1,(FIND("`",SUBSTITUTE(OFFSET(B10,-1,0,1,1),".","`",2))-FIND("`",SUBSTITUTE(OFFSET(B10,-1,0,1,1),".","`",1))-1)))+1)))</f>
        <v>1.1</v>
      </c>
      <c r="C10" s="89" t="s">
        <v>26</v>
      </c>
      <c r="D10" s="90" t="s">
        <v>27</v>
      </c>
      <c r="E10" s="91"/>
      <c r="F10" s="92">
        <f>F5</f>
        <v>42086</v>
      </c>
      <c r="G10" s="93">
        <f>IF(H10=0,F10,F10+H10-1)</f>
        <v>42090</v>
      </c>
      <c r="H10" s="94">
        <v>5</v>
      </c>
      <c r="I10" s="95">
        <v>1</v>
      </c>
      <c r="J10" s="96">
        <f t="shared" ref="J10:J15" si="10">IF(OR(G10=0,F10=0),0,NETWORKDAYS(F10,G10))</f>
        <v>5</v>
      </c>
      <c r="K10" s="97"/>
      <c r="L10" s="97"/>
      <c r="M10" s="97"/>
      <c r="N10" s="97"/>
      <c r="O10" s="97"/>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row>
    <row r="11" spans="2:66" s="87" customFormat="1" ht="18" customHeight="1">
      <c r="B11" s="88" t="str">
        <f t="shared" ca="1" si="9"/>
        <v>1.2</v>
      </c>
      <c r="C11" s="89" t="s">
        <v>26</v>
      </c>
      <c r="D11" s="90"/>
      <c r="E11" s="91"/>
      <c r="F11" s="92">
        <f>G10+1</f>
        <v>42091</v>
      </c>
      <c r="G11" s="93">
        <f t="shared" ref="G11:G17" si="11">IF(H11=0,F11,F11+H11-1)</f>
        <v>42095</v>
      </c>
      <c r="H11" s="94">
        <v>5</v>
      </c>
      <c r="I11" s="95">
        <v>0.5</v>
      </c>
      <c r="J11" s="96">
        <f t="shared" si="10"/>
        <v>3</v>
      </c>
      <c r="K11" s="86"/>
      <c r="L11" s="86"/>
      <c r="M11" s="86"/>
      <c r="N11" s="86"/>
      <c r="O11" s="86"/>
      <c r="P11" s="97"/>
      <c r="Q11" s="97"/>
      <c r="R11" s="97"/>
      <c r="S11" s="97"/>
      <c r="T11" s="97"/>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row>
    <row r="12" spans="2:66" s="87" customFormat="1" ht="18" customHeight="1">
      <c r="B12" s="88" t="str">
        <f t="shared" ca="1" si="9"/>
        <v>1.3</v>
      </c>
      <c r="C12" s="89" t="s">
        <v>26</v>
      </c>
      <c r="D12" s="90"/>
      <c r="E12" s="91"/>
      <c r="F12" s="92">
        <f>G11+1</f>
        <v>42096</v>
      </c>
      <c r="G12" s="93">
        <f t="shared" si="11"/>
        <v>42099</v>
      </c>
      <c r="H12" s="94">
        <v>4</v>
      </c>
      <c r="I12" s="95">
        <v>0.75</v>
      </c>
      <c r="J12" s="96">
        <f t="shared" si="10"/>
        <v>2</v>
      </c>
      <c r="K12" s="86"/>
      <c r="L12" s="86"/>
      <c r="M12" s="86"/>
      <c r="N12" s="86"/>
      <c r="O12" s="86"/>
      <c r="P12" s="86"/>
      <c r="Q12" s="86"/>
      <c r="R12" s="86"/>
      <c r="S12" s="86"/>
      <c r="T12" s="86"/>
      <c r="U12" s="97"/>
      <c r="V12" s="97"/>
      <c r="W12" s="97"/>
      <c r="X12" s="97"/>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row>
    <row r="13" spans="2:66" s="87" customFormat="1" ht="18" customHeight="1">
      <c r="B13" s="88" t="str">
        <f t="shared" ca="1" si="9"/>
        <v>1.4</v>
      </c>
      <c r="C13" s="89" t="s">
        <v>26</v>
      </c>
      <c r="D13" s="90"/>
      <c r="E13" s="91"/>
      <c r="F13" s="92">
        <v>42088</v>
      </c>
      <c r="G13" s="93">
        <f t="shared" si="11"/>
        <v>42091</v>
      </c>
      <c r="H13" s="94">
        <v>4</v>
      </c>
      <c r="I13" s="95">
        <v>0.5</v>
      </c>
      <c r="J13" s="96">
        <f t="shared" si="10"/>
        <v>3</v>
      </c>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row>
    <row r="14" spans="2:66" s="87" customFormat="1" ht="18" customHeight="1">
      <c r="B14" s="88" t="str">
        <f t="shared" ca="1" si="9"/>
        <v>1.5</v>
      </c>
      <c r="C14" s="89" t="s">
        <v>26</v>
      </c>
      <c r="D14" s="90"/>
      <c r="E14" s="91"/>
      <c r="F14" s="92">
        <f>G13+1</f>
        <v>42092</v>
      </c>
      <c r="G14" s="93">
        <f t="shared" si="11"/>
        <v>42093</v>
      </c>
      <c r="H14" s="94">
        <v>2</v>
      </c>
      <c r="I14" s="95">
        <v>0.5</v>
      </c>
      <c r="J14" s="96">
        <f t="shared" si="10"/>
        <v>1</v>
      </c>
      <c r="K14" s="86"/>
      <c r="L14" s="86"/>
      <c r="M14" s="86"/>
      <c r="N14" s="86"/>
      <c r="O14" s="86"/>
      <c r="P14" s="86"/>
      <c r="Q14" s="97"/>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row>
    <row r="15" spans="2:66" s="87" customFormat="1" ht="18" customHeight="1">
      <c r="B15" s="88" t="str">
        <f t="shared" ca="1" si="9"/>
        <v>1.6</v>
      </c>
      <c r="C15" s="89" t="s">
        <v>26</v>
      </c>
      <c r="D15" s="90"/>
      <c r="E15" s="91"/>
      <c r="F15" s="92">
        <v>42087</v>
      </c>
      <c r="G15" s="93">
        <f t="shared" si="11"/>
        <v>42089</v>
      </c>
      <c r="H15" s="94">
        <v>3</v>
      </c>
      <c r="I15" s="95">
        <v>0.5</v>
      </c>
      <c r="J15" s="96">
        <f t="shared" si="10"/>
        <v>3</v>
      </c>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row>
    <row r="16" spans="2:66" s="87" customFormat="1" ht="18" customHeight="1">
      <c r="B16" s="88" t="str">
        <f t="shared" ca="1" si="9"/>
        <v>1.7</v>
      </c>
      <c r="C16" s="89" t="s">
        <v>26</v>
      </c>
      <c r="D16" s="90"/>
      <c r="E16" s="91"/>
      <c r="F16" s="92">
        <f>G15+1</f>
        <v>42090</v>
      </c>
      <c r="G16" s="93">
        <f t="shared" si="11"/>
        <v>42094</v>
      </c>
      <c r="H16" s="94">
        <v>5</v>
      </c>
      <c r="I16" s="95">
        <v>0.5</v>
      </c>
      <c r="J16" s="96">
        <f>IF(OR(G16=0,F16=0),0,NETWORKDAYS(F16,G16))</f>
        <v>3</v>
      </c>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row>
    <row r="17" spans="2:66" s="87" customFormat="1" ht="18" customHeight="1">
      <c r="B17" s="88" t="str">
        <f t="shared" ca="1" si="9"/>
        <v>1.8</v>
      </c>
      <c r="C17" s="89" t="s">
        <v>26</v>
      </c>
      <c r="D17" s="90"/>
      <c r="E17" s="91"/>
      <c r="F17" s="92">
        <f>G16+1</f>
        <v>42095</v>
      </c>
      <c r="G17" s="93">
        <f t="shared" si="11"/>
        <v>42101</v>
      </c>
      <c r="H17" s="94">
        <v>7</v>
      </c>
      <c r="I17" s="95">
        <v>0.5</v>
      </c>
      <c r="J17" s="96">
        <f>IF(OR(G17=0,F17=0),0,NETWORKDAYS(F17,G17))</f>
        <v>5</v>
      </c>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row>
    <row r="18" spans="2:66" s="98" customFormat="1" ht="18" customHeight="1">
      <c r="B18" s="88" t="str">
        <f t="shared" ca="1" si="9"/>
        <v>1.9</v>
      </c>
      <c r="C18" s="99" t="s">
        <v>9</v>
      </c>
      <c r="D18" s="99"/>
      <c r="E18" s="81"/>
      <c r="F18" s="99"/>
      <c r="G18" s="99"/>
      <c r="H18" s="83"/>
      <c r="I18" s="84"/>
      <c r="J18" s="85"/>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row>
    <row r="19" spans="2:66" s="77" customFormat="1">
      <c r="B19" s="78" t="str">
        <f ca="1">IF(ISERROR(VALUE(SUBSTITUTE(OFFSET(B19,-1,0,1,1),".",""))),"1",IF(ISERROR(FIND("`",SUBSTITUTE(OFFSET(B19,-1,0,1,1),".","`",1))),TEXT(VALUE(OFFSET(B19,-1,0,1,1))+1,"#"),TEXT(VALUE(LEFT(OFFSET(B19,-1,0,1,1),FIND("`",SUBSTITUTE(OFFSET(B19,-1,0,1,1),".","`",1))-1))+1,"#")))</f>
        <v>2</v>
      </c>
      <c r="C19" s="79" t="s">
        <v>25</v>
      </c>
      <c r="D19" s="80"/>
      <c r="E19" s="81"/>
      <c r="F19" s="82"/>
      <c r="G19" s="82"/>
      <c r="H19" s="83"/>
      <c r="I19" s="84"/>
      <c r="J19" s="85"/>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row>
    <row r="20" spans="2:66" s="87" customFormat="1" ht="18" customHeight="1">
      <c r="B20" s="88" t="str">
        <f t="shared" ref="B20:B24" ca="1" si="12">IF(ISERROR(VALUE(SUBSTITUTE(OFFSET(B20,-1,0,1,1),".",""))),"0.1",IF(ISERROR(FIND("`",SUBSTITUTE(OFFSET(B20,-1,0,1,1),".","`",1))),OFFSET(B20,-1,0,1,1)&amp;".1",LEFT(OFFSET(B20,-1,0,1,1),FIND("`",SUBSTITUTE(OFFSET(B20,-1,0,1,1),".","`",1)))&amp;IF(ISERROR(FIND("`",SUBSTITUTE(OFFSET(B20,-1,0,1,1),".","`",2))),VALUE(RIGHT(OFFSET(B20,-1,0,1,1),LEN(OFFSET(B20,-1,0,1,1))-FIND("`",SUBSTITUTE(OFFSET(B20,-1,0,1,1),".","`",1))))+1,VALUE(MID(OFFSET(B20,-1,0,1,1),FIND("`",SUBSTITUTE(OFFSET(B20,-1,0,1,1),".","`",1))+1,(FIND("`",SUBSTITUTE(OFFSET(B20,-1,0,1,1),".","`",2))-FIND("`",SUBSTITUTE(OFFSET(B20,-1,0,1,1),".","`",1))-1)))+1)))</f>
        <v>2.1</v>
      </c>
      <c r="C20" s="89" t="s">
        <v>26</v>
      </c>
      <c r="D20" s="90"/>
      <c r="E20" s="91"/>
      <c r="F20" s="92">
        <f>$F$5</f>
        <v>42086</v>
      </c>
      <c r="G20" s="93">
        <f>IF(H20=0,F20,F20+H20-1)</f>
        <v>42086</v>
      </c>
      <c r="H20" s="94">
        <v>1</v>
      </c>
      <c r="I20" s="95">
        <v>0</v>
      </c>
      <c r="J20" s="96">
        <f t="shared" ref="J20:J23" si="13">IF(OR(G20=0,F20=0),0,NETWORKDAYS(F20,G20))</f>
        <v>1</v>
      </c>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row>
    <row r="21" spans="2:66" s="87" customFormat="1" ht="18" customHeight="1">
      <c r="B21" s="88" t="str">
        <f t="shared" ca="1" si="12"/>
        <v>2.2</v>
      </c>
      <c r="C21" s="89" t="s">
        <v>26</v>
      </c>
      <c r="D21" s="90"/>
      <c r="E21" s="91"/>
      <c r="F21" s="92">
        <f t="shared" ref="F21:F23" si="14">F20+1</f>
        <v>42087</v>
      </c>
      <c r="G21" s="93">
        <f t="shared" ref="G21:G23" si="15">IF(H21=0,F21,F21+H21-1)</f>
        <v>42087</v>
      </c>
      <c r="H21" s="94">
        <v>1</v>
      </c>
      <c r="I21" s="95">
        <v>0</v>
      </c>
      <c r="J21" s="96">
        <f t="shared" si="13"/>
        <v>1</v>
      </c>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row>
    <row r="22" spans="2:66" s="87" customFormat="1" ht="18" customHeight="1">
      <c r="B22" s="88" t="str">
        <f t="shared" ca="1" si="12"/>
        <v>2.3</v>
      </c>
      <c r="C22" s="89" t="s">
        <v>26</v>
      </c>
      <c r="D22" s="90"/>
      <c r="E22" s="91"/>
      <c r="F22" s="92">
        <f t="shared" si="14"/>
        <v>42088</v>
      </c>
      <c r="G22" s="93">
        <f t="shared" si="15"/>
        <v>42088</v>
      </c>
      <c r="H22" s="94">
        <v>1</v>
      </c>
      <c r="I22" s="95">
        <v>0</v>
      </c>
      <c r="J22" s="96">
        <f t="shared" si="13"/>
        <v>1</v>
      </c>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row>
    <row r="23" spans="2:66" s="87" customFormat="1" ht="18" customHeight="1">
      <c r="B23" s="88" t="str">
        <f t="shared" ca="1" si="12"/>
        <v>2.4</v>
      </c>
      <c r="C23" s="89" t="s">
        <v>26</v>
      </c>
      <c r="D23" s="90"/>
      <c r="E23" s="91"/>
      <c r="F23" s="92">
        <f t="shared" si="14"/>
        <v>42089</v>
      </c>
      <c r="G23" s="93">
        <f t="shared" si="15"/>
        <v>42089</v>
      </c>
      <c r="H23" s="94">
        <v>1</v>
      </c>
      <c r="I23" s="95">
        <v>0</v>
      </c>
      <c r="J23" s="96">
        <f t="shared" si="13"/>
        <v>1</v>
      </c>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row>
    <row r="24" spans="2:66" s="98" customFormat="1" ht="18" customHeight="1">
      <c r="B24" s="88" t="str">
        <f t="shared" ca="1" si="12"/>
        <v>2.5</v>
      </c>
      <c r="C24" s="99" t="s">
        <v>9</v>
      </c>
      <c r="D24" s="99"/>
      <c r="E24" s="81"/>
      <c r="F24" s="99"/>
      <c r="G24" s="99"/>
      <c r="H24" s="83"/>
      <c r="I24" s="84"/>
      <c r="J24" s="85"/>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row>
    <row r="25" spans="2:66" s="77" customFormat="1">
      <c r="B25" s="78" t="str">
        <f ca="1">IF(ISERROR(VALUE(SUBSTITUTE(OFFSET(B25,-1,0,1,1),".",""))),"1",IF(ISERROR(FIND("`",SUBSTITUTE(OFFSET(B25,-1,0,1,1),".","`",1))),TEXT(VALUE(OFFSET(B25,-1,0,1,1))+1,"#"),TEXT(VALUE(LEFT(OFFSET(B25,-1,0,1,1),FIND("`",SUBSTITUTE(OFFSET(B25,-1,0,1,1),".","`",1))-1))+1,"#")))</f>
        <v>3</v>
      </c>
      <c r="C25" s="79" t="s">
        <v>25</v>
      </c>
      <c r="D25" s="80"/>
      <c r="E25" s="81"/>
      <c r="F25" s="82"/>
      <c r="G25" s="82"/>
      <c r="H25" s="83"/>
      <c r="I25" s="84"/>
      <c r="J25" s="85"/>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row>
    <row r="26" spans="2:66" s="87" customFormat="1" ht="18" customHeight="1">
      <c r="B26" s="88" t="str">
        <f t="shared" ref="B26:B30" ca="1" si="16">IF(ISERROR(VALUE(SUBSTITUTE(OFFSET(B26,-1,0,1,1),".",""))),"0.1",IF(ISERROR(FIND("`",SUBSTITUTE(OFFSET(B26,-1,0,1,1),".","`",1))),OFFSET(B26,-1,0,1,1)&amp;".1",LEFT(OFFSET(B26,-1,0,1,1),FIND("`",SUBSTITUTE(OFFSET(B26,-1,0,1,1),".","`",1)))&amp;IF(ISERROR(FIND("`",SUBSTITUTE(OFFSET(B26,-1,0,1,1),".","`",2))),VALUE(RIGHT(OFFSET(B26,-1,0,1,1),LEN(OFFSET(B26,-1,0,1,1))-FIND("`",SUBSTITUTE(OFFSET(B26,-1,0,1,1),".","`",1))))+1,VALUE(MID(OFFSET(B26,-1,0,1,1),FIND("`",SUBSTITUTE(OFFSET(B26,-1,0,1,1),".","`",1))+1,(FIND("`",SUBSTITUTE(OFFSET(B26,-1,0,1,1),".","`",2))-FIND("`",SUBSTITUTE(OFFSET(B26,-1,0,1,1),".","`",1))-1)))+1)))</f>
        <v>3.1</v>
      </c>
      <c r="C26" s="89" t="s">
        <v>26</v>
      </c>
      <c r="D26" s="90"/>
      <c r="E26" s="91"/>
      <c r="F26" s="92">
        <f>$F$5</f>
        <v>42086</v>
      </c>
      <c r="G26" s="93">
        <f>IF(H26=0,F26,F26+H26-1)</f>
        <v>42086</v>
      </c>
      <c r="H26" s="94">
        <v>1</v>
      </c>
      <c r="I26" s="95">
        <v>0</v>
      </c>
      <c r="J26" s="96">
        <f t="shared" ref="J26:J29" si="17">IF(OR(G26=0,F26=0),0,NETWORKDAYS(F26,G26))</f>
        <v>1</v>
      </c>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row>
    <row r="27" spans="2:66" s="87" customFormat="1" ht="18" customHeight="1">
      <c r="B27" s="88" t="str">
        <f t="shared" ca="1" si="16"/>
        <v>3.2</v>
      </c>
      <c r="C27" s="89" t="s">
        <v>26</v>
      </c>
      <c r="D27" s="90"/>
      <c r="E27" s="91"/>
      <c r="F27" s="92">
        <f t="shared" ref="F27:F29" si="18">F26+1</f>
        <v>42087</v>
      </c>
      <c r="G27" s="93">
        <f t="shared" ref="G27:G29" si="19">IF(H27=0,F27,F27+H27-1)</f>
        <v>42087</v>
      </c>
      <c r="H27" s="94">
        <v>1</v>
      </c>
      <c r="I27" s="95">
        <v>0</v>
      </c>
      <c r="J27" s="96">
        <f t="shared" si="17"/>
        <v>1</v>
      </c>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row>
    <row r="28" spans="2:66" s="87" customFormat="1" ht="18" customHeight="1">
      <c r="B28" s="88" t="str">
        <f t="shared" ca="1" si="16"/>
        <v>3.3</v>
      </c>
      <c r="C28" s="89" t="s">
        <v>26</v>
      </c>
      <c r="D28" s="90"/>
      <c r="E28" s="91"/>
      <c r="F28" s="92">
        <f t="shared" si="18"/>
        <v>42088</v>
      </c>
      <c r="G28" s="93">
        <f t="shared" si="19"/>
        <v>42088</v>
      </c>
      <c r="H28" s="94">
        <v>1</v>
      </c>
      <c r="I28" s="95">
        <v>0</v>
      </c>
      <c r="J28" s="96">
        <f t="shared" si="17"/>
        <v>1</v>
      </c>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row>
    <row r="29" spans="2:66" s="87" customFormat="1" ht="18" customHeight="1">
      <c r="B29" s="88" t="str">
        <f t="shared" ca="1" si="16"/>
        <v>3.4</v>
      </c>
      <c r="C29" s="89" t="s">
        <v>26</v>
      </c>
      <c r="D29" s="90"/>
      <c r="E29" s="91"/>
      <c r="F29" s="92">
        <f t="shared" si="18"/>
        <v>42089</v>
      </c>
      <c r="G29" s="93">
        <f t="shared" si="19"/>
        <v>42089</v>
      </c>
      <c r="H29" s="94">
        <v>1</v>
      </c>
      <c r="I29" s="95">
        <v>0</v>
      </c>
      <c r="J29" s="96">
        <f t="shared" si="17"/>
        <v>1</v>
      </c>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row>
    <row r="30" spans="2:66" s="98" customFormat="1" ht="18" customHeight="1">
      <c r="B30" s="88" t="str">
        <f t="shared" ca="1" si="16"/>
        <v>3.5</v>
      </c>
      <c r="C30" s="99" t="s">
        <v>9</v>
      </c>
      <c r="D30" s="99"/>
      <c r="E30" s="81"/>
      <c r="F30" s="99"/>
      <c r="G30" s="99"/>
      <c r="H30" s="83"/>
      <c r="I30" s="84"/>
      <c r="J30" s="85"/>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row>
    <row r="31" spans="2:66" s="77" customFormat="1">
      <c r="B31" s="78" t="str">
        <f ca="1">IF(ISERROR(VALUE(SUBSTITUTE(OFFSET(B31,-1,0,1,1),".",""))),"1",IF(ISERROR(FIND("`",SUBSTITUTE(OFFSET(B31,-1,0,1,1),".","`",1))),TEXT(VALUE(OFFSET(B31,-1,0,1,1))+1,"#"),TEXT(VALUE(LEFT(OFFSET(B31,-1,0,1,1),FIND("`",SUBSTITUTE(OFFSET(B31,-1,0,1,1),".","`",1))-1))+1,"#")))</f>
        <v>4</v>
      </c>
      <c r="C31" s="79" t="s">
        <v>25</v>
      </c>
      <c r="D31" s="80"/>
      <c r="E31" s="81"/>
      <c r="F31" s="82"/>
      <c r="G31" s="82"/>
      <c r="H31" s="83"/>
      <c r="I31" s="84"/>
      <c r="J31" s="85"/>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row>
    <row r="32" spans="2:66" s="87" customFormat="1">
      <c r="B32" s="88" t="str">
        <f t="shared" ref="B32:B36" ca="1" si="20">IF(ISERROR(VALUE(SUBSTITUTE(OFFSET(B32,-1,0,1,1),".",""))),"0.1",IF(ISERROR(FIND("`",SUBSTITUTE(OFFSET(B32,-1,0,1,1),".","`",1))),OFFSET(B32,-1,0,1,1)&amp;".1",LEFT(OFFSET(B32,-1,0,1,1),FIND("`",SUBSTITUTE(OFFSET(B32,-1,0,1,1),".","`",1)))&amp;IF(ISERROR(FIND("`",SUBSTITUTE(OFFSET(B32,-1,0,1,1),".","`",2))),VALUE(RIGHT(OFFSET(B32,-1,0,1,1),LEN(OFFSET(B32,-1,0,1,1))-FIND("`",SUBSTITUTE(OFFSET(B32,-1,0,1,1),".","`",1))))+1,VALUE(MID(OFFSET(B32,-1,0,1,1),FIND("`",SUBSTITUTE(OFFSET(B32,-1,0,1,1),".","`",1))+1,(FIND("`",SUBSTITUTE(OFFSET(B32,-1,0,1,1),".","`",2))-FIND("`",SUBSTITUTE(OFFSET(B32,-1,0,1,1),".","`",1))-1)))+1)))</f>
        <v>4.1</v>
      </c>
      <c r="C32" s="89" t="s">
        <v>26</v>
      </c>
      <c r="D32" s="90"/>
      <c r="E32" s="91"/>
      <c r="F32" s="92">
        <f>$F$5</f>
        <v>42086</v>
      </c>
      <c r="G32" s="93">
        <f>IF(H32=0,F32,F32+H32-1)</f>
        <v>42086</v>
      </c>
      <c r="H32" s="94">
        <v>1</v>
      </c>
      <c r="I32" s="95">
        <v>0</v>
      </c>
      <c r="J32" s="96">
        <f t="shared" ref="J32:J35" si="21">IF(OR(G32=0,F32=0),0,NETWORKDAYS(F32,G32))</f>
        <v>1</v>
      </c>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row>
    <row r="33" spans="2:66" s="87" customFormat="1">
      <c r="B33" s="88" t="str">
        <f t="shared" ca="1" si="20"/>
        <v>4.2</v>
      </c>
      <c r="C33" s="89" t="s">
        <v>26</v>
      </c>
      <c r="D33" s="90"/>
      <c r="E33" s="91"/>
      <c r="F33" s="92">
        <f t="shared" ref="F33:F35" si="22">F32+1</f>
        <v>42087</v>
      </c>
      <c r="G33" s="93">
        <f t="shared" ref="G33:G35" si="23">IF(H33=0,F33,F33+H33-1)</f>
        <v>42087</v>
      </c>
      <c r="H33" s="94">
        <v>1</v>
      </c>
      <c r="I33" s="95">
        <v>0</v>
      </c>
      <c r="J33" s="96">
        <f t="shared" si="21"/>
        <v>1</v>
      </c>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row>
    <row r="34" spans="2:66" s="87" customFormat="1">
      <c r="B34" s="88" t="str">
        <f t="shared" ca="1" si="20"/>
        <v>4.3</v>
      </c>
      <c r="C34" s="89" t="s">
        <v>26</v>
      </c>
      <c r="D34" s="90"/>
      <c r="E34" s="91"/>
      <c r="F34" s="92">
        <f t="shared" si="22"/>
        <v>42088</v>
      </c>
      <c r="G34" s="93">
        <f t="shared" si="23"/>
        <v>42088</v>
      </c>
      <c r="H34" s="94">
        <v>1</v>
      </c>
      <c r="I34" s="95">
        <v>0</v>
      </c>
      <c r="J34" s="96">
        <f t="shared" si="21"/>
        <v>1</v>
      </c>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row>
    <row r="35" spans="2:66" s="87" customFormat="1">
      <c r="B35" s="88" t="str">
        <f t="shared" ca="1" si="20"/>
        <v>4.4</v>
      </c>
      <c r="C35" s="89" t="s">
        <v>26</v>
      </c>
      <c r="D35" s="90"/>
      <c r="E35" s="91"/>
      <c r="F35" s="92">
        <f t="shared" si="22"/>
        <v>42089</v>
      </c>
      <c r="G35" s="93">
        <f t="shared" si="23"/>
        <v>42089</v>
      </c>
      <c r="H35" s="94">
        <v>1</v>
      </c>
      <c r="I35" s="95">
        <v>0</v>
      </c>
      <c r="J35" s="96">
        <f t="shared" si="21"/>
        <v>1</v>
      </c>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row>
    <row r="36" spans="2:66" s="98" customFormat="1">
      <c r="B36" s="88" t="str">
        <f t="shared" ca="1" si="20"/>
        <v>4.5</v>
      </c>
      <c r="C36" s="99" t="s">
        <v>9</v>
      </c>
      <c r="D36" s="99"/>
      <c r="E36" s="81"/>
      <c r="F36" s="99"/>
      <c r="G36" s="99"/>
      <c r="H36" s="83"/>
      <c r="I36" s="84"/>
      <c r="J36" s="85"/>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row>
    <row r="37" spans="2:66">
      <c r="B37" s="88"/>
      <c r="C37" s="99"/>
      <c r="D37" s="99"/>
      <c r="E37" s="81"/>
      <c r="F37" s="99"/>
      <c r="G37" s="99"/>
      <c r="H37" s="83"/>
      <c r="I37" s="84"/>
      <c r="J37" s="85"/>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row>
    <row r="38" spans="2:66">
      <c r="B38" s="88"/>
      <c r="C38" s="99"/>
      <c r="D38" s="99"/>
      <c r="E38" s="81"/>
      <c r="F38" s="99"/>
      <c r="G38" s="99"/>
      <c r="H38" s="83"/>
      <c r="I38" s="84"/>
      <c r="J38" s="85"/>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row>
    <row r="39" spans="2:66" s="100" customFormat="1">
      <c r="B39" s="128" t="s">
        <v>10</v>
      </c>
      <c r="C39" s="129"/>
      <c r="D39" s="101"/>
      <c r="E39" s="101"/>
      <c r="F39" s="101"/>
      <c r="G39" s="101"/>
      <c r="H39" s="102"/>
      <c r="I39" s="102"/>
      <c r="J39" s="102"/>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row>
    <row r="40" spans="2:66" s="100" customFormat="1">
      <c r="B40" s="101" t="s">
        <v>137</v>
      </c>
      <c r="C40" s="103"/>
      <c r="D40" s="103"/>
      <c r="E40" s="103"/>
      <c r="F40" s="103"/>
      <c r="G40" s="103"/>
      <c r="H40" s="102"/>
      <c r="I40" s="102"/>
      <c r="J40" s="102"/>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row>
    <row r="41" spans="2:66">
      <c r="B41" s="104" t="s">
        <v>29</v>
      </c>
      <c r="C41" s="105"/>
      <c r="D41" s="105"/>
      <c r="E41" s="105"/>
      <c r="F41" s="105"/>
      <c r="G41" s="105"/>
      <c r="H41" s="106"/>
      <c r="I41" s="106"/>
      <c r="J41" s="10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row>
    <row r="42" spans="2:66">
      <c r="B42" s="88" t="str">
        <f ca="1">IF(ISERROR(VALUE(SUBSTITUTE(OFFSET(B42,-1,0,1,1),".",""))),"1",IF(ISERROR(FIND("`",SUBSTITUTE(OFFSET(B42,-1,0,1,1),".","`",1))),TEXT(VALUE(OFFSET(B42,-1,0,1,1))+1,"#"),TEXT(VALUE(LEFT(OFFSET(B42,-1,0,1,1),FIND("`",SUBSTITUTE(OFFSET(B42,-1,0,1,1),".","`",1))-1))+1,"#")))</f>
        <v>1</v>
      </c>
      <c r="C42" s="107" t="s">
        <v>30</v>
      </c>
      <c r="D42" s="107"/>
      <c r="E42" s="108"/>
      <c r="F42" s="82"/>
      <c r="G42" s="109"/>
      <c r="H42" s="110"/>
      <c r="I42" s="111"/>
      <c r="J42" s="110"/>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row>
    <row r="43" spans="2:66">
      <c r="B43" s="88" t="str">
        <f ca="1">IF(ISERROR(VALUE(SUBSTITUTE(OFFSET(B43,-1,0,1,1),".",""))),"0.1",IF(ISERROR(FIND("`",SUBSTITUTE(OFFSET(B43,-1,0,1,1),".","`",1))),OFFSET(B43,-1,0,1,1)&amp;".1",LEFT(OFFSET(B43,-1,0,1,1),FIND("`",SUBSTITUTE(OFFSET(B43,-1,0,1,1),".","`",1)))&amp;IF(ISERROR(FIND("`",SUBSTITUTE(OFFSET(B43,-1,0,1,1),".","`",2))),VALUE(RIGHT(OFFSET(B43,-1,0,1,1),LEN(OFFSET(B43,-1,0,1,1))-FIND("`",SUBSTITUTE(OFFSET(B43,-1,0,1,1),".","`",1))))+1,VALUE(MID(OFFSET(B43,-1,0,1,1),FIND("`",SUBSTITUTE(OFFSET(B43,-1,0,1,1),".","`",1))+1,(FIND("`",SUBSTITUTE(OFFSET(B43,-1,0,1,1),".","`",2))-FIND("`",SUBSTITUTE(OFFSET(B43,-1,0,1,1),".","`",1))-1)))+1)))</f>
        <v>1.1</v>
      </c>
      <c r="C43" s="112" t="s">
        <v>17</v>
      </c>
      <c r="D43" s="112"/>
      <c r="E43" s="108"/>
      <c r="F43" s="82"/>
      <c r="G43" s="109"/>
      <c r="H43" s="110"/>
      <c r="I43" s="111"/>
      <c r="J43" s="110"/>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row>
    <row r="44" spans="2:66">
      <c r="B44" s="88" t="str">
        <f ca="1">IF(ISERROR(VALUE(SUBSTITUTE(OFFSET(B44,-1,0,1,1),".",""))),"0.0.1",IF(ISERROR(FIND("`",SUBSTITUTE(OFFSET(B44,-1,0,1,1),".","`",2))),OFFSET(B44,-1,0,1,1)&amp;".1",LEFT(OFFSET(B44,-1,0,1,1),FIND("`",SUBSTITUTE(OFFSET(B44,-1,0,1,1),".","`",2)))&amp;IF(ISERROR(FIND("`",SUBSTITUTE(OFFSET(B44,-1,0,1,1),".","`",3))),VALUE(RIGHT(OFFSET(B44,-1,0,1,1),LEN(OFFSET(B44,-1,0,1,1))-FIND("`",SUBSTITUTE(OFFSET(B44,-1,0,1,1),".","`",2))))+1,VALUE(MID(OFFSET(B44,-1,0,1,1),FIND("`",SUBSTITUTE(OFFSET(B44,-1,0,1,1),".","`",2))+1,(FIND("`",SUBSTITUTE(OFFSET(B44,-1,0,1,1),".","`",3))-FIND("`",SUBSTITUTE(OFFSET(B44,-1,0,1,1),".","`",2))-1)))+1)))</f>
        <v>1.1.1</v>
      </c>
      <c r="C44" s="113" t="s">
        <v>31</v>
      </c>
      <c r="D44" s="112"/>
      <c r="E44" s="108"/>
      <c r="F44" s="82"/>
      <c r="G44" s="109"/>
      <c r="H44" s="110"/>
      <c r="I44" s="111"/>
      <c r="J44" s="110"/>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row>
    <row r="45" spans="2:66">
      <c r="B45" s="88" t="str">
        <f ca="1">IF(ISERROR(VALUE(SUBSTITUTE(OFFSET(B45,-1,0,1,1),".",""))),"0.0.0.1",IF(ISERROR(FIND("`",SUBSTITUTE(OFFSET(B45,-1,0,1,1),".","`",3))),OFFSET(B45,-1,0,1,1)&amp;".1",LEFT(OFFSET(B45,-1,0,1,1),FIND("`",SUBSTITUTE(OFFSET(B45,-1,0,1,1),".","`",3)))&amp;IF(ISERROR(FIND("`",SUBSTITUTE(OFFSET(B45,-1,0,1,1),".","`",4))),VALUE(RIGHT(OFFSET(B45,-1,0,1,1),LEN(OFFSET(B45,-1,0,1,1))-FIND("`",SUBSTITUTE(OFFSET(B45,-1,0,1,1),".","`",3))))+1,VALUE(MID(OFFSET(B45,-1,0,1,1),FIND("`",SUBSTITUTE(OFFSET(B45,-1,0,1,1),".","`",3))+1,(FIND("`",SUBSTITUTE(OFFSET(B45,-1,0,1,1),".","`",4))-FIND("`",SUBSTITUTE(OFFSET(B45,-1,0,1,1),".","`",3))-1)))+1)))</f>
        <v>1.1.1.1</v>
      </c>
      <c r="C45" s="113" t="s">
        <v>32</v>
      </c>
      <c r="D45" s="112"/>
      <c r="E45" s="108"/>
      <c r="F45" s="82"/>
      <c r="G45" s="109"/>
      <c r="H45" s="110"/>
      <c r="I45" s="111"/>
      <c r="J45" s="110"/>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row>
    <row r="46" spans="2:66">
      <c r="B46" s="104" t="s">
        <v>138</v>
      </c>
      <c r="C46" s="105"/>
      <c r="D46" s="105"/>
      <c r="E46" s="105"/>
      <c r="F46" s="105"/>
      <c r="G46" s="105"/>
      <c r="H46" s="106"/>
      <c r="I46" s="106"/>
      <c r="J46" s="10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row>
    <row r="47" spans="2:66">
      <c r="B47" s="88" t="str">
        <f ca="1">IF(ISERROR(VALUE(SUBSTITUTE(OFFSET(B47,-1,0,1,1),".",""))),"1",IF(ISERROR(FIND("`",SUBSTITUTE(OFFSET(B47,-1,0,1,1),".","`",1))),TEXT(VALUE(OFFSET(B47,-1,0,1,1))+1,"#"),TEXT(VALUE(LEFT(OFFSET(B47,-1,0,1,1),FIND("`",SUBSTITUTE(OFFSET(B47,-1,0,1,1),".","`",1))-1))+1,"#")))</f>
        <v>1</v>
      </c>
      <c r="C47" s="114" t="s">
        <v>35</v>
      </c>
      <c r="D47" s="114"/>
      <c r="E47" s="115"/>
      <c r="F47" s="116">
        <f>MIN(F48:F50)</f>
        <v>42064</v>
      </c>
      <c r="G47" s="116">
        <f>MAX(G48:G50)</f>
        <v>42064</v>
      </c>
      <c r="H47" s="110">
        <f>IF(OR(G47=0,F47=0),0,G47-F47+1)</f>
        <v>1</v>
      </c>
      <c r="I47" s="117"/>
      <c r="J47" s="96">
        <f>IF(OR(G47=0,F47=0),0,NETWORKDAYS(F47,G47))</f>
        <v>0</v>
      </c>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row>
    <row r="48" spans="2:66">
      <c r="B48" s="118" t="s">
        <v>33</v>
      </c>
      <c r="C48" s="114" t="s">
        <v>34</v>
      </c>
      <c r="D48" s="114"/>
      <c r="E48" s="115"/>
      <c r="F48" s="119">
        <f>G48</f>
        <v>42064</v>
      </c>
      <c r="G48" s="120">
        <v>42064</v>
      </c>
      <c r="H48" s="110"/>
      <c r="I48" s="117"/>
      <c r="J48" s="9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row>
    <row r="49" spans="2:66">
      <c r="B49" s="88" t="str">
        <f ca="1">IF(ISERROR(VALUE(SUBSTITUTE(OFFSET(B49,-1,0,1,1),".",""))),"0.1",IF(ISERROR(FIND("`",SUBSTITUTE(OFFSET(B49,-1,0,1,1),".","`",1))),OFFSET(B49,-1,0,1,1)&amp;".1",LEFT(OFFSET(B49,-1,0,1,1),FIND("`",SUBSTITUTE(OFFSET(B49,-1,0,1,1),".","`",1)))&amp;IF(ISERROR(FIND("`",SUBSTITUTE(OFFSET(B49,-1,0,1,1),".","`",2))),VALUE(RIGHT(OFFSET(B49,-1,0,1,1),LEN(OFFSET(B49,-1,0,1,1))-FIND("`",SUBSTITUTE(OFFSET(B49,-1,0,1,1),".","`",1))))+1,VALUE(MID(OFFSET(B49,-1,0,1,1),FIND("`",SUBSTITUTE(OFFSET(B49,-1,0,1,1),".","`",1))+1,(FIND("`",SUBSTITUTE(OFFSET(B49,-1,0,1,1),".","`",2))-FIND("`",SUBSTITUTE(OFFSET(B49,-1,0,1,1),".","`",1))-1)))+1)))</f>
        <v>2.1</v>
      </c>
      <c r="C49" s="112" t="s">
        <v>39</v>
      </c>
      <c r="D49" s="112"/>
      <c r="E49" s="91"/>
      <c r="F49" s="92"/>
      <c r="G49" s="93">
        <f>IF(H49=0,F49,F49+H49-1)</f>
        <v>0</v>
      </c>
      <c r="H49" s="94"/>
      <c r="I49" s="95"/>
      <c r="J49" s="96">
        <f>IF(OR(G49=0,F49=0),0,NETWORKDAYS(F49,G49))</f>
        <v>0</v>
      </c>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row>
    <row r="50" spans="2:66">
      <c r="B50" s="88" t="str">
        <f ca="1">IF(ISERROR(VALUE(SUBSTITUTE(OFFSET(B50,-1,0,1,1),".",""))),"0.1",IF(ISERROR(FIND("`",SUBSTITUTE(OFFSET(B50,-1,0,1,1),".","`",1))),OFFSET(B50,-1,0,1,1)&amp;".1",LEFT(OFFSET(B50,-1,0,1,1),FIND("`",SUBSTITUTE(OFFSET(B50,-1,0,1,1),".","`",1)))&amp;IF(ISERROR(FIND("`",SUBSTITUTE(OFFSET(B50,-1,0,1,1),".","`",2))),VALUE(RIGHT(OFFSET(B50,-1,0,1,1),LEN(OFFSET(B50,-1,0,1,1))-FIND("`",SUBSTITUTE(OFFSET(B50,-1,0,1,1),".","`",1))))+1,VALUE(MID(OFFSET(B50,-1,0,1,1),FIND("`",SUBSTITUTE(OFFSET(B50,-1,0,1,1),".","`",1))+1,(FIND("`",SUBSTITUTE(OFFSET(B50,-1,0,1,1),".","`",2))-FIND("`",SUBSTITUTE(OFFSET(B50,-1,0,1,1),".","`",1))-1)))+1)))</f>
        <v>2.2</v>
      </c>
      <c r="C50" s="112" t="s">
        <v>36</v>
      </c>
      <c r="D50" s="112"/>
      <c r="E50" s="91"/>
      <c r="F50" s="92"/>
      <c r="G50" s="92"/>
      <c r="H50" s="110">
        <f>IF(OR(G50=0,F50=0),0,G50-F50+1)</f>
        <v>0</v>
      </c>
      <c r="I50" s="95"/>
      <c r="J50" s="96">
        <f>IF(OR(G50=0,F50=0),0,NETWORKDAYS(F50,G50))</f>
        <v>0</v>
      </c>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row>
  </sheetData>
  <mergeCells count="24">
    <mergeCell ref="B39:C39"/>
    <mergeCell ref="BA6:BG6"/>
    <mergeCell ref="BA7:BG7"/>
    <mergeCell ref="Y7:AE7"/>
    <mergeCell ref="AF6:AL6"/>
    <mergeCell ref="AF7:AL7"/>
    <mergeCell ref="R7:X7"/>
    <mergeCell ref="K7:Q7"/>
    <mergeCell ref="Y6:AE6"/>
    <mergeCell ref="R6:X6"/>
    <mergeCell ref="K6:Q6"/>
    <mergeCell ref="C6:E6"/>
    <mergeCell ref="B2:G2"/>
    <mergeCell ref="BH6:BN6"/>
    <mergeCell ref="BH7:BN7"/>
    <mergeCell ref="AM7:AS7"/>
    <mergeCell ref="AT6:AZ6"/>
    <mergeCell ref="AT7:AZ7"/>
    <mergeCell ref="AM6:AS6"/>
    <mergeCell ref="F3:G3"/>
    <mergeCell ref="C5:E5"/>
    <mergeCell ref="C4:E4"/>
    <mergeCell ref="F4:G4"/>
    <mergeCell ref="F5:G5"/>
  </mergeCells>
  <phoneticPr fontId="3" type="noConversion"/>
  <conditionalFormatting sqref="I9:I50">
    <cfRule type="dataBar" priority="5">
      <dataBar>
        <cfvo type="num" val="0"/>
        <cfvo type="num" val="1"/>
        <color theme="1" tint="0.499984740745262"/>
      </dataBar>
      <extLst xmlns:x14="http://schemas.microsoft.com/office/spreadsheetml/2009/9/main">
        <ext uri="{B025F937-C7B1-47D3-B67F-A62EFF666E3E}">
          <x14:id>{0A58A75E-4698-465A-8593-F06B91A3A900}</x14:id>
        </ext>
      </extLst>
    </cfRule>
  </conditionalFormatting>
  <conditionalFormatting sqref="K8:BN8">
    <cfRule type="expression" dxfId="2" priority="6">
      <formula>AND(TODAY()&gt;=K5,TODAY()&lt;L5)</formula>
    </cfRule>
  </conditionalFormatting>
  <conditionalFormatting sqref="K9:BN50">
    <cfRule type="expression" dxfId="1" priority="16">
      <formula>K$5=TODAY()</formula>
    </cfRule>
    <cfRule type="expression" dxfId="0" priority="34">
      <formula>AND($F9&lt;L$5,$G9&gt;=K$5)</formula>
    </cfRule>
  </conditionalFormatting>
  <pageMargins left="0.25" right="0.25" top="0.5" bottom="0.5" header="0.5" footer="0.25"/>
  <pageSetup scale="59" fitToHeight="0" orientation="landscape" r:id="rId1"/>
  <headerFooter alignWithMargins="0"/>
  <legacyDrawing r:id="rId2"/>
  <extLst xmlns:x14="http://schemas.microsoft.com/office/spreadsheetml/2009/9/main">
    <ext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H8:H49</xm:sqref>
        </x14:conditionalFormatting>
      </x14:conditionalFormattings>
    </ext>
  </extLst>
</worksheet>
</file>

<file path=xl/worksheets/sheet2.xml><?xml version="1.0" encoding="utf-8"?>
<worksheet xmlns="http://schemas.openxmlformats.org/spreadsheetml/2006/main" xmlns:r="http://schemas.openxmlformats.org/officeDocument/2006/relationships">
  <dimension ref="A1:G46"/>
  <sheetViews>
    <sheetView showGridLines="0" workbookViewId="0">
      <selection activeCell="A2" sqref="A2"/>
    </sheetView>
  </sheetViews>
  <sheetFormatPr defaultRowHeight="12.75"/>
  <cols>
    <col min="1" max="1" width="5.5703125" style="18" customWidth="1"/>
    <col min="2" max="2" width="37.7109375" style="18" customWidth="1"/>
    <col min="3" max="3" width="23.28515625" style="18" customWidth="1"/>
    <col min="4" max="7" width="8.85546875" style="18"/>
  </cols>
  <sheetData>
    <row r="1" spans="1:3" ht="20.25">
      <c r="A1" s="50" t="s">
        <v>114</v>
      </c>
    </row>
    <row r="4" spans="1:3">
      <c r="C4" s="45" t="s">
        <v>124</v>
      </c>
    </row>
    <row r="5" spans="1:3">
      <c r="C5" s="24" t="s">
        <v>125</v>
      </c>
    </row>
    <row r="6" spans="1:3">
      <c r="C6" s="24"/>
    </row>
    <row r="7" spans="1:3" ht="18">
      <c r="C7" s="46" t="s">
        <v>115</v>
      </c>
    </row>
    <row r="8" spans="1:3">
      <c r="C8" s="47" t="s">
        <v>116</v>
      </c>
    </row>
    <row r="10" spans="1:3">
      <c r="C10" s="24" t="s">
        <v>148</v>
      </c>
    </row>
    <row r="11" spans="1:3">
      <c r="C11" s="24" t="s">
        <v>147</v>
      </c>
    </row>
    <row r="13" spans="1:3" ht="18">
      <c r="C13" s="46" t="s">
        <v>146</v>
      </c>
    </row>
    <row r="16" spans="1:3" ht="15.75">
      <c r="A16" s="49" t="s">
        <v>117</v>
      </c>
    </row>
    <row r="17" spans="2:2" s="18" customFormat="1"/>
    <row r="18" spans="2:2" s="18" customFormat="1" ht="15">
      <c r="B18" s="48" t="s">
        <v>143</v>
      </c>
    </row>
    <row r="19" spans="2:2" s="18" customFormat="1">
      <c r="B19" s="24" t="s">
        <v>144</v>
      </c>
    </row>
    <row r="20" spans="2:2" s="18" customFormat="1">
      <c r="B20" s="24" t="s">
        <v>145</v>
      </c>
    </row>
    <row r="22" spans="2:2" s="18" customFormat="1" ht="15">
      <c r="B22" s="48" t="s">
        <v>126</v>
      </c>
    </row>
    <row r="23" spans="2:2" s="18" customFormat="1">
      <c r="B23" s="24" t="s">
        <v>135</v>
      </c>
    </row>
    <row r="24" spans="2:2" s="18" customFormat="1">
      <c r="B24" s="24" t="s">
        <v>136</v>
      </c>
    </row>
    <row r="25" spans="2:2">
      <c r="B25" s="24" t="s">
        <v>139</v>
      </c>
    </row>
    <row r="26" spans="2:2">
      <c r="B26" s="18" t="s">
        <v>118</v>
      </c>
    </row>
    <row r="27" spans="2:2">
      <c r="B27" s="18" t="s">
        <v>119</v>
      </c>
    </row>
    <row r="28" spans="2:2">
      <c r="B28" s="18" t="s">
        <v>120</v>
      </c>
    </row>
    <row r="30" spans="2:2" ht="15">
      <c r="B30" s="48" t="s">
        <v>121</v>
      </c>
    </row>
    <row r="31" spans="2:2">
      <c r="B31" s="18" t="s">
        <v>122</v>
      </c>
    </row>
    <row r="32" spans="2:2">
      <c r="B32" s="24" t="s">
        <v>127</v>
      </c>
    </row>
    <row r="33" spans="2:2">
      <c r="B33" s="24" t="s">
        <v>128</v>
      </c>
    </row>
    <row r="35" spans="2:2" ht="15">
      <c r="B35" s="48" t="s">
        <v>123</v>
      </c>
    </row>
    <row r="36" spans="2:2">
      <c r="B36" s="24" t="s">
        <v>140</v>
      </c>
    </row>
    <row r="38" spans="2:2" s="18" customFormat="1" ht="15">
      <c r="B38" s="48" t="s">
        <v>129</v>
      </c>
    </row>
    <row r="39" spans="2:2" s="18" customFormat="1">
      <c r="B39" s="24" t="s">
        <v>130</v>
      </c>
    </row>
    <row r="40" spans="2:2" s="18" customFormat="1">
      <c r="B40" s="24" t="s">
        <v>131</v>
      </c>
    </row>
    <row r="41" spans="2:2" s="18" customFormat="1"/>
    <row r="42" spans="2:2" ht="15">
      <c r="B42" s="48" t="s">
        <v>132</v>
      </c>
    </row>
    <row r="43" spans="2:2">
      <c r="B43" s="24" t="s">
        <v>141</v>
      </c>
    </row>
    <row r="44" spans="2:2">
      <c r="B44" s="24" t="s">
        <v>142</v>
      </c>
    </row>
    <row r="46" spans="2:2" ht="18">
      <c r="B46" s="46" t="s">
        <v>115</v>
      </c>
    </row>
  </sheetData>
  <hyperlinks>
    <hyperlink ref="C7" r:id="rId1" tooltip="Go to Vertex42.com"/>
    <hyperlink ref="B46" r:id="rId2" tooltip="Go to Vertex42.com"/>
    <hyperlink ref="C13" r:id="rId3"/>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sheetPr codeName="Sheet5"/>
  <dimension ref="A1:C101"/>
  <sheetViews>
    <sheetView showGridLines="0" topLeftCell="A79" workbookViewId="0">
      <selection activeCell="A3" sqref="A3"/>
    </sheetView>
  </sheetViews>
  <sheetFormatPr defaultColWidth="8.85546875" defaultRowHeight="12.75"/>
  <cols>
    <col min="1" max="1" width="12.28515625" style="2" customWidth="1"/>
    <col min="2" max="2" width="81.7109375" style="2" customWidth="1"/>
    <col min="3" max="3" width="16.42578125" style="2" bestFit="1" customWidth="1"/>
    <col min="4" max="16384" width="8.85546875" style="2"/>
  </cols>
  <sheetData>
    <row r="1" spans="1:3" ht="30" customHeight="1">
      <c r="A1" s="41" t="s">
        <v>47</v>
      </c>
      <c r="B1" s="42"/>
    </row>
    <row r="2" spans="1:3">
      <c r="A2" s="40" t="s">
        <v>108</v>
      </c>
      <c r="B2" s="25"/>
      <c r="C2" s="52"/>
    </row>
    <row r="3" spans="1:3">
      <c r="A3" s="3"/>
      <c r="B3" s="4"/>
      <c r="C3" s="3"/>
    </row>
    <row r="4" spans="1:3" s="3" customFormat="1" ht="15.75">
      <c r="A4" s="130" t="s">
        <v>14</v>
      </c>
      <c r="B4" s="130"/>
    </row>
    <row r="5" spans="1:3" s="3" customFormat="1">
      <c r="B5" s="15" t="s">
        <v>102</v>
      </c>
    </row>
    <row r="6" spans="1:3" s="3" customFormat="1">
      <c r="B6" s="15" t="s">
        <v>103</v>
      </c>
    </row>
    <row r="7" spans="1:3" s="3" customFormat="1">
      <c r="B7" s="15" t="s">
        <v>104</v>
      </c>
    </row>
    <row r="8" spans="1:3" s="3" customFormat="1">
      <c r="B8" s="15" t="s">
        <v>105</v>
      </c>
    </row>
    <row r="10" spans="1:3" ht="25.5">
      <c r="B10" s="34" t="s">
        <v>112</v>
      </c>
    </row>
    <row r="12" spans="1:3">
      <c r="B12" s="26" t="s">
        <v>113</v>
      </c>
    </row>
    <row r="14" spans="1:3">
      <c r="B14" s="24" t="s">
        <v>106</v>
      </c>
    </row>
    <row r="15" spans="1:3" s="24" customFormat="1"/>
    <row r="16" spans="1:3" ht="15.75">
      <c r="A16" s="130" t="s">
        <v>16</v>
      </c>
      <c r="B16" s="130"/>
    </row>
    <row r="17" spans="1:3" s="3" customFormat="1">
      <c r="B17" s="7" t="s">
        <v>48</v>
      </c>
      <c r="C17" s="43" t="s">
        <v>11</v>
      </c>
    </row>
    <row r="18" spans="1:3" s="3" customFormat="1">
      <c r="B18" s="7" t="s">
        <v>49</v>
      </c>
    </row>
    <row r="19" spans="1:3">
      <c r="B19" s="7" t="s">
        <v>50</v>
      </c>
      <c r="C19" s="9" t="s">
        <v>15</v>
      </c>
    </row>
    <row r="20" spans="1:3">
      <c r="B20" s="27" t="s">
        <v>51</v>
      </c>
    </row>
    <row r="21" spans="1:3">
      <c r="B21" s="27" t="s">
        <v>52</v>
      </c>
    </row>
    <row r="22" spans="1:3" s="3" customFormat="1">
      <c r="B22" s="10" t="s">
        <v>91</v>
      </c>
    </row>
    <row r="23" spans="1:3" s="3" customFormat="1">
      <c r="B23" s="8" t="s">
        <v>92</v>
      </c>
    </row>
    <row r="24" spans="1:3">
      <c r="B24" s="7" t="s">
        <v>53</v>
      </c>
    </row>
    <row r="25" spans="1:3" s="3" customFormat="1">
      <c r="B25" s="11" t="s">
        <v>93</v>
      </c>
    </row>
    <row r="26" spans="1:3" s="3" customFormat="1">
      <c r="B26" s="6"/>
    </row>
    <row r="27" spans="1:3" ht="15.75">
      <c r="A27" s="130" t="s">
        <v>54</v>
      </c>
      <c r="B27" s="130"/>
    </row>
    <row r="29" spans="1:3">
      <c r="B29" s="39" t="s">
        <v>55</v>
      </c>
    </row>
    <row r="30" spans="1:3">
      <c r="B30" s="27" t="s">
        <v>56</v>
      </c>
    </row>
    <row r="31" spans="1:3">
      <c r="B31" s="27" t="s">
        <v>57</v>
      </c>
    </row>
    <row r="32" spans="1:3">
      <c r="B32" s="27" t="s">
        <v>95</v>
      </c>
    </row>
    <row r="33" spans="1:2">
      <c r="B33" s="27" t="s">
        <v>58</v>
      </c>
    </row>
    <row r="34" spans="1:2">
      <c r="B34" s="7"/>
    </row>
    <row r="35" spans="1:2" ht="25.5">
      <c r="B35" s="30" t="s">
        <v>96</v>
      </c>
    </row>
    <row r="36" spans="1:2">
      <c r="B36" s="28"/>
    </row>
    <row r="37" spans="1:2">
      <c r="B37" s="38" t="s">
        <v>59</v>
      </c>
    </row>
    <row r="38" spans="1:2" ht="38.25">
      <c r="B38" s="30" t="s">
        <v>60</v>
      </c>
    </row>
    <row r="39" spans="1:2">
      <c r="B39" s="31"/>
    </row>
    <row r="40" spans="1:2" ht="25.5">
      <c r="B40" s="30" t="s">
        <v>61</v>
      </c>
    </row>
    <row r="41" spans="1:2">
      <c r="B41" s="31"/>
    </row>
    <row r="42" spans="1:2" ht="25.5">
      <c r="B42" s="30" t="s">
        <v>97</v>
      </c>
    </row>
    <row r="43" spans="1:2">
      <c r="B43" s="7"/>
    </row>
    <row r="44" spans="1:2">
      <c r="B44" s="38" t="s">
        <v>62</v>
      </c>
    </row>
    <row r="45" spans="1:2" ht="38.25">
      <c r="B45" s="30" t="s">
        <v>98</v>
      </c>
    </row>
    <row r="46" spans="1:2" s="3" customFormat="1"/>
    <row r="47" spans="1:2" ht="15.75">
      <c r="A47" s="130" t="s">
        <v>21</v>
      </c>
      <c r="B47" s="130"/>
    </row>
    <row r="48" spans="1:2" ht="25.5">
      <c r="B48" s="30" t="s">
        <v>63</v>
      </c>
    </row>
    <row r="49" spans="1:2">
      <c r="B49" s="7"/>
    </row>
    <row r="50" spans="1:2">
      <c r="A50" s="32" t="s">
        <v>64</v>
      </c>
      <c r="B50" s="29" t="s">
        <v>65</v>
      </c>
    </row>
    <row r="51" spans="1:2">
      <c r="A51" s="32" t="s">
        <v>66</v>
      </c>
      <c r="B51" s="29" t="s">
        <v>67</v>
      </c>
    </row>
    <row r="52" spans="1:2">
      <c r="A52" s="32" t="s">
        <v>68</v>
      </c>
      <c r="B52" s="29" t="s">
        <v>69</v>
      </c>
    </row>
    <row r="53" spans="1:2" ht="25.5">
      <c r="A53" s="31"/>
      <c r="B53" s="33" t="s">
        <v>78</v>
      </c>
    </row>
    <row r="54" spans="1:2" ht="25.5">
      <c r="A54" s="31"/>
      <c r="B54" s="33" t="s">
        <v>70</v>
      </c>
    </row>
    <row r="55" spans="1:2">
      <c r="A55" s="32" t="s">
        <v>71</v>
      </c>
      <c r="B55" s="29" t="s">
        <v>72</v>
      </c>
    </row>
    <row r="56" spans="1:2">
      <c r="A56" s="31"/>
      <c r="B56" s="33" t="s">
        <v>73</v>
      </c>
    </row>
    <row r="57" spans="1:2">
      <c r="A57" s="31"/>
      <c r="B57" s="33" t="s">
        <v>74</v>
      </c>
    </row>
    <row r="58" spans="1:2">
      <c r="A58" s="32" t="s">
        <v>75</v>
      </c>
      <c r="B58" s="29" t="s">
        <v>76</v>
      </c>
    </row>
    <row r="59" spans="1:2" ht="25.5">
      <c r="A59" s="31"/>
      <c r="B59" s="33" t="s">
        <v>77</v>
      </c>
    </row>
    <row r="60" spans="1:2">
      <c r="A60" s="32" t="s">
        <v>75</v>
      </c>
      <c r="B60" s="29" t="s">
        <v>79</v>
      </c>
    </row>
    <row r="61" spans="1:2">
      <c r="B61" s="44" t="s">
        <v>109</v>
      </c>
    </row>
    <row r="62" spans="1:2" s="24" customFormat="1">
      <c r="B62" s="8"/>
    </row>
    <row r="63" spans="1:2" s="24" customFormat="1" ht="15.75">
      <c r="A63" s="130" t="s">
        <v>99</v>
      </c>
      <c r="B63" s="130"/>
    </row>
    <row r="64" spans="1:2" s="24" customFormat="1" ht="25.5">
      <c r="B64" s="44" t="s">
        <v>110</v>
      </c>
    </row>
    <row r="65" spans="1:2">
      <c r="B65" s="8"/>
    </row>
    <row r="66" spans="1:2" s="24" customFormat="1" ht="15.75">
      <c r="A66" s="130" t="s">
        <v>40</v>
      </c>
      <c r="B66" s="130"/>
    </row>
    <row r="67" spans="1:2" s="24" customFormat="1">
      <c r="B67" s="44" t="s">
        <v>111</v>
      </c>
    </row>
    <row r="68" spans="1:2" s="24" customFormat="1">
      <c r="B68" s="12"/>
    </row>
    <row r="69" spans="1:2" s="3" customFormat="1" ht="15.75">
      <c r="A69" s="130" t="s">
        <v>19</v>
      </c>
      <c r="B69" s="130"/>
    </row>
    <row r="70" spans="1:2" s="24" customFormat="1">
      <c r="A70" s="1" t="s">
        <v>20</v>
      </c>
      <c r="B70" s="3" t="s">
        <v>133</v>
      </c>
    </row>
    <row r="71" spans="1:2" s="3" customFormat="1" ht="38.25">
      <c r="B71" s="8" t="s">
        <v>134</v>
      </c>
    </row>
    <row r="72" spans="1:2" s="3" customFormat="1">
      <c r="B72" s="5"/>
    </row>
    <row r="73" spans="1:2">
      <c r="A73" s="1" t="s">
        <v>20</v>
      </c>
      <c r="B73" s="35" t="s">
        <v>83</v>
      </c>
    </row>
    <row r="74" spans="1:2" s="3" customFormat="1" ht="38.25">
      <c r="B74" s="8" t="s">
        <v>80</v>
      </c>
    </row>
    <row r="75" spans="1:2" s="3" customFormat="1">
      <c r="B75" s="13" t="s">
        <v>82</v>
      </c>
    </row>
    <row r="76" spans="1:2" s="3" customFormat="1">
      <c r="B76" s="13" t="s">
        <v>81</v>
      </c>
    </row>
    <row r="77" spans="1:2" s="3" customFormat="1" ht="38.25">
      <c r="B77" s="13" t="s">
        <v>84</v>
      </c>
    </row>
    <row r="79" spans="1:2">
      <c r="A79" s="1" t="s">
        <v>20</v>
      </c>
      <c r="B79" s="3" t="s">
        <v>85</v>
      </c>
    </row>
    <row r="80" spans="1:2" s="3" customFormat="1">
      <c r="B80" s="5" t="s">
        <v>22</v>
      </c>
    </row>
    <row r="81" spans="1:2" s="3" customFormat="1">
      <c r="B81" s="5" t="s">
        <v>23</v>
      </c>
    </row>
    <row r="82" spans="1:2" s="3" customFormat="1">
      <c r="B82" s="5" t="s">
        <v>24</v>
      </c>
    </row>
    <row r="84" spans="1:2">
      <c r="A84" s="1" t="s">
        <v>20</v>
      </c>
      <c r="B84" s="3" t="s">
        <v>86</v>
      </c>
    </row>
    <row r="85" spans="1:2" s="3" customFormat="1" ht="38.25">
      <c r="B85" s="36" t="s">
        <v>87</v>
      </c>
    </row>
    <row r="86" spans="1:2" s="3" customFormat="1">
      <c r="B86" s="5" t="s">
        <v>88</v>
      </c>
    </row>
    <row r="87" spans="1:2" s="3" customFormat="1">
      <c r="B87" s="5"/>
    </row>
    <row r="88" spans="1:2">
      <c r="B88" s="14"/>
    </row>
    <row r="98" spans="1:2">
      <c r="A98" s="37" t="s">
        <v>20</v>
      </c>
      <c r="B98" s="29" t="s">
        <v>89</v>
      </c>
    </row>
    <row r="99" spans="1:2" ht="25.5">
      <c r="A99" s="31"/>
      <c r="B99" s="33" t="s">
        <v>90</v>
      </c>
    </row>
    <row r="101" spans="1:2">
      <c r="A101" s="51" t="s">
        <v>101</v>
      </c>
    </row>
  </sheetData>
  <mergeCells count="7">
    <mergeCell ref="A27:B27"/>
    <mergeCell ref="A47:B47"/>
    <mergeCell ref="A69:B69"/>
    <mergeCell ref="A4:B4"/>
    <mergeCell ref="A16:B16"/>
    <mergeCell ref="A66:B66"/>
    <mergeCell ref="A63:B63"/>
  </mergeCells>
  <phoneticPr fontId="3" type="noConversion"/>
  <hyperlinks>
    <hyperlink ref="B12" r:id="rId1" display="http://www.vertex42.com/ExcelTemplates/excel-gantt-chart.html"/>
  </hyperlinks>
  <pageMargins left="0.5" right="0.5" top="0.25" bottom="0.25" header="0.5" footer="0.5"/>
  <pageSetup orientation="portrait"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dimension ref="A1:C29"/>
  <sheetViews>
    <sheetView showGridLines="0" topLeftCell="A4" workbookViewId="0">
      <selection activeCell="A2" sqref="A2"/>
    </sheetView>
  </sheetViews>
  <sheetFormatPr defaultColWidth="8.85546875" defaultRowHeight="12.75"/>
  <cols>
    <col min="1" max="1" width="7.5703125" style="24" customWidth="1"/>
    <col min="2" max="2" width="73.85546875" style="24" customWidth="1"/>
    <col min="3" max="16384" width="8.85546875" style="18"/>
  </cols>
  <sheetData>
    <row r="1" spans="1:3" ht="30" customHeight="1">
      <c r="A1" s="41" t="s">
        <v>7</v>
      </c>
      <c r="B1" s="41"/>
      <c r="C1" s="17"/>
    </row>
    <row r="2" spans="1:3" ht="15">
      <c r="A2" s="16"/>
      <c r="B2" s="20"/>
      <c r="C2" s="17"/>
    </row>
    <row r="3" spans="1:3">
      <c r="A3" s="16"/>
      <c r="B3" s="53" t="s">
        <v>116</v>
      </c>
      <c r="C3" s="17"/>
    </row>
    <row r="4" spans="1:3" ht="14.25">
      <c r="A4" s="16"/>
      <c r="B4" s="19" t="s">
        <v>41</v>
      </c>
      <c r="C4" s="17"/>
    </row>
    <row r="5" spans="1:3" ht="15">
      <c r="A5" s="16"/>
      <c r="B5" s="20"/>
      <c r="C5" s="17"/>
    </row>
    <row r="6" spans="1:3" ht="15.75">
      <c r="A6" s="16"/>
      <c r="B6" s="21" t="s">
        <v>100</v>
      </c>
      <c r="C6" s="17"/>
    </row>
    <row r="7" spans="1:3" ht="15">
      <c r="A7" s="16"/>
      <c r="B7" s="20"/>
      <c r="C7" s="17"/>
    </row>
    <row r="8" spans="1:3" ht="30">
      <c r="A8" s="16"/>
      <c r="B8" s="20" t="s">
        <v>42</v>
      </c>
      <c r="C8" s="17"/>
    </row>
    <row r="9" spans="1:3" ht="15">
      <c r="A9" s="16"/>
      <c r="B9" s="20"/>
      <c r="C9" s="17"/>
    </row>
    <row r="10" spans="1:3" ht="30">
      <c r="A10" s="16"/>
      <c r="B10" s="20" t="s">
        <v>43</v>
      </c>
      <c r="C10" s="17"/>
    </row>
    <row r="11" spans="1:3" ht="15">
      <c r="A11" s="16"/>
      <c r="B11" s="20"/>
      <c r="C11" s="17"/>
    </row>
    <row r="12" spans="1:3" ht="30">
      <c r="A12" s="16"/>
      <c r="B12" s="20" t="s">
        <v>44</v>
      </c>
      <c r="C12" s="17"/>
    </row>
    <row r="13" spans="1:3" ht="15">
      <c r="A13" s="16"/>
      <c r="B13" s="20"/>
      <c r="C13" s="17"/>
    </row>
    <row r="14" spans="1:3" ht="15">
      <c r="A14" s="16"/>
      <c r="B14" s="22" t="s">
        <v>45</v>
      </c>
      <c r="C14" s="17"/>
    </row>
    <row r="15" spans="1:3" ht="15">
      <c r="A15" s="16"/>
      <c r="B15" s="20" t="s">
        <v>28</v>
      </c>
      <c r="C15" s="17"/>
    </row>
    <row r="16" spans="1:3" ht="15">
      <c r="A16" s="16"/>
      <c r="B16" s="23"/>
      <c r="C16" s="17"/>
    </row>
    <row r="17" spans="1:3" ht="30.75">
      <c r="A17" s="16"/>
      <c r="B17" s="20" t="s">
        <v>46</v>
      </c>
      <c r="C17" s="17"/>
    </row>
    <row r="18" spans="1:3">
      <c r="A18" s="16"/>
      <c r="B18" s="16"/>
      <c r="C18" s="17"/>
    </row>
    <row r="19" spans="1:3">
      <c r="A19" s="16"/>
      <c r="B19" s="16"/>
      <c r="C19" s="17"/>
    </row>
    <row r="20" spans="1:3">
      <c r="A20" s="16"/>
      <c r="B20" s="16"/>
      <c r="C20" s="17"/>
    </row>
    <row r="21" spans="1:3">
      <c r="A21" s="16"/>
      <c r="B21" s="16"/>
      <c r="C21" s="17"/>
    </row>
    <row r="22" spans="1:3">
      <c r="A22" s="16"/>
      <c r="B22" s="16"/>
      <c r="C22" s="17"/>
    </row>
    <row r="23" spans="1:3">
      <c r="A23" s="16"/>
      <c r="B23" s="16"/>
      <c r="C23" s="17"/>
    </row>
    <row r="24" spans="1:3">
      <c r="A24" s="16"/>
      <c r="B24" s="16"/>
      <c r="C24" s="17"/>
    </row>
    <row r="25" spans="1:3">
      <c r="A25" s="16"/>
      <c r="B25" s="16"/>
      <c r="C25" s="17"/>
    </row>
    <row r="26" spans="1:3">
      <c r="A26" s="16"/>
      <c r="B26" s="16"/>
      <c r="C26" s="17"/>
    </row>
    <row r="27" spans="1:3">
      <c r="A27" s="16"/>
      <c r="B27" s="16"/>
      <c r="C27" s="17"/>
    </row>
    <row r="28" spans="1:3">
      <c r="A28" s="16"/>
      <c r="B28" s="16"/>
      <c r="C28" s="17"/>
    </row>
    <row r="29" spans="1:3">
      <c r="A29" s="16"/>
      <c r="B29" s="16"/>
      <c r="C29" s="17"/>
    </row>
  </sheetData>
  <hyperlinks>
    <hyperlink ref="B14" r:id="rId1" display="http://www.vertex42.com/licensing/EULA_privateuse.html"/>
    <hyperlink ref="B3"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GanttChart</vt:lpstr>
      <vt:lpstr>GanttChartPro</vt:lpstr>
      <vt:lpstr>Help</vt:lpstr>
      <vt:lpstr>TermsOfUse</vt:lpstr>
      <vt:lpstr>GanttChart!Print_Area</vt:lpstr>
      <vt:lpstr>GanttChart!Print_Titles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Template.net</dc:creator>
  <dc:description>(c) 2006-2015 Vertex42 LLC. All Rights Reserved.</dc:description>
  <cp:lastModifiedBy>BlueBerry Labs Pvt L</cp:lastModifiedBy>
  <cp:lastPrinted>2011-03-03T22:17:07Z</cp:lastPrinted>
  <dcterms:created xsi:type="dcterms:W3CDTF">2010-06-09T16:05:03Z</dcterms:created>
  <dcterms:modified xsi:type="dcterms:W3CDTF">2015-04-20T20:27:32Z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2015 Vertex42 LLC</vt:lpwstr>
  </property>
  <property fmtid="{D5CDD505-2E9C-101B-9397-08002B2CF9AE}" pid="3" name="Version">
    <vt:lpwstr>3.0.2</vt:lpwstr>
  </property>
</Properties>
</file>